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425" windowHeight="8205" tabRatio="597" activeTab="8"/>
  </bookViews>
  <sheets>
    <sheet name="Copert." sheetId="1" r:id="rId1"/>
    <sheet name="Marche" sheetId="2" r:id="rId2"/>
    <sheet name="Condutt." sheetId="3" r:id="rId3"/>
    <sheet name="T 1" sheetId="4" r:id="rId4"/>
    <sheet name="T 3" sheetId="5" r:id="rId5"/>
    <sheet name="T 2" sheetId="6" r:id="rId6"/>
    <sheet name="TH" sheetId="7" r:id="rId7"/>
    <sheet name="Scuderie" sheetId="8" r:id="rId8"/>
    <sheet name="Classi" sheetId="9" r:id="rId9"/>
  </sheets>
  <definedNames/>
  <calcPr fullCalcOnLoad="1"/>
</workbook>
</file>

<file path=xl/comments3.xml><?xml version="1.0" encoding="utf-8"?>
<comments xmlns="http://schemas.openxmlformats.org/spreadsheetml/2006/main">
  <authors>
    <author>Valter</author>
  </authors>
  <commentList>
    <comment ref="T16" authorId="0">
      <text>
        <r>
          <rPr>
            <b/>
            <sz val="9"/>
            <rFont val="Tahoma"/>
            <family val="2"/>
          </rPr>
          <t>MANFREDINI</t>
        </r>
        <r>
          <rPr>
            <sz val="9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rFont val="Tahoma"/>
            <family val="2"/>
          </rPr>
          <t>MANFREDINI</t>
        </r>
        <r>
          <rPr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9"/>
            <rFont val="Tahoma"/>
            <family val="0"/>
          </rPr>
          <t>Zoppellaro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PAYER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  <author>Valter</author>
  </authors>
  <commentList>
    <comment ref="J9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10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I11" authorId="1">
      <text>
        <r>
          <rPr>
            <b/>
            <sz val="9"/>
            <rFont val="Tahoma"/>
            <family val="2"/>
          </rPr>
          <t>ZOPPELLARO</t>
        </r>
      </text>
    </comment>
    <comment ref="G10" authorId="1">
      <text>
        <r>
          <rPr>
            <b/>
            <sz val="9"/>
            <rFont val="Tahoma"/>
            <family val="2"/>
          </rPr>
          <t>PAYER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Valter</author>
  </authors>
  <commentList>
    <comment ref="J13" authorId="0">
      <text>
        <r>
          <rPr>
            <b/>
            <sz val="9"/>
            <rFont val="Tahoma"/>
            <family val="2"/>
          </rPr>
          <t>MANFREDINI</t>
        </r>
        <r>
          <rPr>
            <sz val="9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rFont val="Tahoma"/>
            <family val="2"/>
          </rPr>
          <t>MANFREDINI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Valter</author>
  </authors>
  <commentList>
    <comment ref="H11" authorId="0">
      <text>
        <r>
          <rPr>
            <b/>
            <sz val="9"/>
            <rFont val="Tahoma"/>
            <family val="2"/>
          </rPr>
          <t>CALDINI</t>
        </r>
        <r>
          <rPr>
            <sz val="9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rFont val="Tahoma"/>
            <family val="2"/>
          </rPr>
          <t>CALDINI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rFont val="Tahoma"/>
            <family val="0"/>
          </rPr>
          <t>Valter:</t>
        </r>
        <r>
          <rPr>
            <sz val="9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9"/>
            <rFont val="Tahoma"/>
            <family val="0"/>
          </rPr>
          <t>Musi</t>
        </r>
        <r>
          <rPr>
            <sz val="9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0"/>
          </rPr>
          <t>Musi</t>
        </r>
        <r>
          <rPr>
            <sz val="9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9"/>
            <rFont val="Tahoma"/>
            <family val="2"/>
          </rPr>
          <t>Musi</t>
        </r>
        <r>
          <rPr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9"/>
            <rFont val="Tahoma"/>
            <family val="2"/>
          </rPr>
          <t>rossini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/>
    <author>Valter</author>
  </authors>
  <commentList>
    <comment ref="G38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H38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H50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H51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H41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23" authorId="1">
      <text>
        <r>
          <rPr>
            <b/>
            <sz val="9"/>
            <rFont val="Tahoma"/>
            <family val="2"/>
          </rPr>
          <t>MANFREDINI</t>
        </r>
        <r>
          <rPr>
            <sz val="9"/>
            <rFont val="Tahoma"/>
            <family val="2"/>
          </rPr>
          <t xml:space="preserve">
</t>
        </r>
      </text>
    </comment>
    <comment ref="K23" authorId="1">
      <text>
        <r>
          <rPr>
            <b/>
            <sz val="9"/>
            <rFont val="Tahoma"/>
            <family val="2"/>
          </rPr>
          <t>MANFREDINI</t>
        </r>
        <r>
          <rPr>
            <sz val="9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I36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34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I39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38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39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39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38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41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42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I51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51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K50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50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J51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L35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L38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I10" authorId="1">
      <text>
        <r>
          <rPr>
            <b/>
            <sz val="9"/>
            <rFont val="Tahoma"/>
            <family val="2"/>
          </rPr>
          <t>ZOPPELLARO</t>
        </r>
        <r>
          <rPr>
            <sz val="9"/>
            <rFont val="Tahoma"/>
            <family val="2"/>
          </rPr>
          <t xml:space="preserve">
</t>
        </r>
      </text>
    </comment>
    <comment ref="G9" authorId="1">
      <text>
        <r>
          <rPr>
            <b/>
            <sz val="9"/>
            <rFont val="Tahoma"/>
            <family val="2"/>
          </rPr>
          <t>PAYER</t>
        </r>
        <r>
          <rPr>
            <sz val="9"/>
            <rFont val="Tahoma"/>
            <family val="2"/>
          </rPr>
          <t xml:space="preserve">
</t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G53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G55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M54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M50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  <comment ref="M42" authorId="0">
      <text>
        <r>
          <rPr>
            <b/>
            <sz val="8"/>
            <color indexed="8"/>
            <rFont val="Tahoma"/>
            <family val="2"/>
          </rPr>
          <t>50 % dei punti perché meno di 3 partenti</t>
        </r>
      </text>
    </comment>
  </commentList>
</comments>
</file>

<file path=xl/sharedStrings.xml><?xml version="1.0" encoding="utf-8"?>
<sst xmlns="http://schemas.openxmlformats.org/spreadsheetml/2006/main" count="1256" uniqueCount="205">
  <si>
    <t>GIOMINI L.</t>
  </si>
  <si>
    <t>BRUNETTA G.</t>
  </si>
  <si>
    <t>Classifica Trofeo C.S.A.I. Scuderie</t>
  </si>
  <si>
    <t>SOLFERINO RALLY</t>
  </si>
  <si>
    <t>Classifica Coppe  C.S.A.I. di Classe</t>
  </si>
  <si>
    <t>CODECA' L.</t>
  </si>
  <si>
    <t>ACCADIA A.</t>
  </si>
  <si>
    <t>DARCHI C.</t>
  </si>
  <si>
    <t>CALLIGARIS L.</t>
  </si>
  <si>
    <t>T</t>
  </si>
  <si>
    <t>Classifica Trofeo C.S.A.I. T1</t>
  </si>
  <si>
    <t>ROSSI S.</t>
  </si>
  <si>
    <t>Classifica Trofeo C.S.A.I. T3</t>
  </si>
  <si>
    <t>BIGLIERI P.L.</t>
  </si>
  <si>
    <t>CATARSI M.</t>
  </si>
  <si>
    <t>T3</t>
  </si>
  <si>
    <t>Classifica Trofeo C.S.A.I. T2</t>
  </si>
  <si>
    <t>SALERNO D.</t>
  </si>
  <si>
    <t>Classifica Trofeo C.S.A.I. TH</t>
  </si>
  <si>
    <t>TH</t>
  </si>
  <si>
    <t>H2</t>
  </si>
  <si>
    <t>CANTARELLO M.</t>
  </si>
  <si>
    <t>COLIZZA M.</t>
  </si>
  <si>
    <t>ANANASSO G.</t>
  </si>
  <si>
    <t>BORDONARO A.</t>
  </si>
  <si>
    <t>H3</t>
  </si>
  <si>
    <t>H1</t>
  </si>
  <si>
    <t xml:space="preserve"> </t>
  </si>
  <si>
    <t>Classifica Assoluta Marche</t>
  </si>
  <si>
    <t>Località -&gt;</t>
  </si>
  <si>
    <t>PUNTI</t>
  </si>
  <si>
    <t>Data -&gt;</t>
  </si>
  <si>
    <t>TOTALI</t>
  </si>
  <si>
    <t>VALIDI</t>
  </si>
  <si>
    <t>Coefficiente -&gt;</t>
  </si>
  <si>
    <t>Ass.</t>
  </si>
  <si>
    <t>Marca</t>
  </si>
  <si>
    <t>SUZUKI</t>
  </si>
  <si>
    <t>MITSUBISHI</t>
  </si>
  <si>
    <t>NISSAN</t>
  </si>
  <si>
    <t>R</t>
  </si>
  <si>
    <t>Classifica Assoluta Conduttori</t>
  </si>
  <si>
    <t>Calendario -&gt;</t>
  </si>
  <si>
    <t>Tipologia Classifica -&gt;</t>
  </si>
  <si>
    <t>Gr.</t>
  </si>
  <si>
    <t>Tot.</t>
  </si>
  <si>
    <t>Equipaggio</t>
  </si>
  <si>
    <t>Scuderia</t>
  </si>
  <si>
    <t>Cl.</t>
  </si>
  <si>
    <t>Vettura</t>
  </si>
  <si>
    <t>1° Conduttore</t>
  </si>
  <si>
    <t>2° Conduttore</t>
  </si>
  <si>
    <t>T1</t>
  </si>
  <si>
    <t>SUZUKI NEW GRAN VITARA 3.6</t>
  </si>
  <si>
    <t>PETRUCCI C.</t>
  </si>
  <si>
    <t>MANFREDINI P.</t>
  </si>
  <si>
    <t>T2</t>
  </si>
  <si>
    <t>SUZUKI NEW GRAN VITARA</t>
  </si>
  <si>
    <t>SPINETTI A.</t>
  </si>
  <si>
    <t>GIUSTI L.</t>
  </si>
  <si>
    <t>MITSUBISHI L 200</t>
  </si>
  <si>
    <t>LOLLI A.</t>
  </si>
  <si>
    <t>FORTI S.</t>
  </si>
  <si>
    <t>COLOMBO R.</t>
  </si>
  <si>
    <t>BRIANI Rudy</t>
  </si>
  <si>
    <t>BORSOI E.</t>
  </si>
  <si>
    <t>MITSUBISHI PAJERO DID</t>
  </si>
  <si>
    <t>MANCUSI M.</t>
  </si>
  <si>
    <t>SALVI C.</t>
  </si>
  <si>
    <t>SALVI L.</t>
  </si>
  <si>
    <t>DALMAZZINI A.</t>
  </si>
  <si>
    <t>MITSUBISHI L 200 EVO</t>
  </si>
  <si>
    <t>GREAT WALL HOVER WRC</t>
  </si>
  <si>
    <t>DANISI DUST DEVIL</t>
  </si>
  <si>
    <t>BONO M.</t>
  </si>
  <si>
    <t>SC. MALATESTA</t>
  </si>
  <si>
    <t>SC. SOLFERINO Rally</t>
  </si>
  <si>
    <t>Posizione</t>
  </si>
  <si>
    <t>EMMETRE RACING</t>
  </si>
  <si>
    <t>R.</t>
  </si>
  <si>
    <t>NISSAN PATROL</t>
  </si>
  <si>
    <t>TRAVAGLIA A.</t>
  </si>
  <si>
    <t xml:space="preserve">CAMPIONATO ITALIANO BAJA CLASSIFICHE GENERALI                 TROFEI e COPPE CSAI </t>
  </si>
  <si>
    <t>CODECA' L.</t>
  </si>
  <si>
    <t>21^ Italian Baja 2014 (PN)</t>
  </si>
  <si>
    <t xml:space="preserve">Baja 42°Rally   di S.Marino RSM </t>
  </si>
  <si>
    <t>Baja Costa Smeralda (SS)</t>
  </si>
  <si>
    <t>14° Baja Raid del Ciocco (LU)</t>
  </si>
  <si>
    <t>4° Baja Terre del Sole (PA)</t>
  </si>
  <si>
    <t>32° Baja Rally Puglia &amp; Lucania (PZ)</t>
  </si>
  <si>
    <t xml:space="preserve">3^ Baja F.I.F.  (PR)    </t>
  </si>
  <si>
    <t xml:space="preserve">3^ Baja F.I.F.           (PR)    </t>
  </si>
  <si>
    <t>Classifica</t>
  </si>
  <si>
    <t>SUZUKI NEW GRAN VITARA 2.7</t>
  </si>
  <si>
    <t>BIASION M.</t>
  </si>
  <si>
    <t>FIORINI D.</t>
  </si>
  <si>
    <t>CASTELLANI S.</t>
  </si>
  <si>
    <t>TOTANI S.</t>
  </si>
  <si>
    <t>TOTANI T.</t>
  </si>
  <si>
    <t>DE ANGELIS A.</t>
  </si>
  <si>
    <t>FABIANO S.</t>
  </si>
  <si>
    <t>PORZIO A.</t>
  </si>
  <si>
    <t>G V R  01</t>
  </si>
  <si>
    <t>LUCHINI A.</t>
  </si>
  <si>
    <t>BOSCO P.</t>
  </si>
  <si>
    <t>BEVILACQUA D.</t>
  </si>
  <si>
    <t>SUZUKI GRAN VITARA DDIS</t>
  </si>
  <si>
    <t>CROZZOLO F.</t>
  </si>
  <si>
    <t>PASIAN P.</t>
  </si>
  <si>
    <t>TOMASINI A.</t>
  </si>
  <si>
    <t>MIROLO A.</t>
  </si>
  <si>
    <t>In ogni gara, in base alle Classifiche vengono assegnati ai 1i Conduttori i seguenti punteggi da moltiplicarsi per i Coefficienti delle Gare:         a) Assoluta, dal 1° al 10° = p.25, p.18, p.15, p.12, p.10, p.8, p.6, p.4, p.2, p.1; b) Gruppo, dal 1° al 3° = p.5, p.3, p.1.</t>
  </si>
  <si>
    <t>In ogni gara, in base alle Classifiche vengono assegnati ai 1i Conduttori i seguenti punteggi da moltiplicarsi per i Coefficienti delle Gare: a) di Gruppo, dal 1° al 10° = p.25, p.18, p.15, p.12, p.10, p.8, p.6, p.4, p.2, p.1.</t>
  </si>
  <si>
    <t>In ogni gara, in base alle Classifiche vengono assegnati ai 1i Conduttori i seguenti punteggi da moltiplicarsi per i Coefficienti delle Gare: a) di Classe, dal 1° al 10° = p.25, p.18, p.15, p.12, p.10, p.8, p.6, p.4, p.2, p.1.</t>
  </si>
  <si>
    <t>In ogni gara, in base alla Classifica Assoluta, al primo ed eventualmente al 2° veicolo meglio classificato di ogni Marca viene assegnato il seguente punteggio: dal 1° al 10° = p.25, p.18, p.15, p.12, p.10, p.8, p.6, p.4, p.2, p.1.</t>
  </si>
  <si>
    <t>In ogni gara, in base alla Classifica Assoluta, sommati i 3 migliori tempi totali di ogni Scuderia Licenziata si determina una classifica a cui viene assegnato il seguente punteggio: dal 1° al 10° = p.25, p.18, p.15, p.12, p.10, p.8, p.6, p.4, p.2, p.1. Le Scuderie con 2 e con 1 risultato seguono nell'ordine quelle con 3.</t>
  </si>
  <si>
    <t>BIGLIERI P.</t>
  </si>
  <si>
    <t>2</t>
  </si>
  <si>
    <t>8</t>
  </si>
  <si>
    <t>(32,5+19,5)= 52,0</t>
  </si>
  <si>
    <t>R. TEAM</t>
  </si>
  <si>
    <t>R TEAM</t>
  </si>
  <si>
    <t>(23,4+13,0)= 36,4</t>
  </si>
  <si>
    <t>MITSUBISHI PININ 2.0</t>
  </si>
  <si>
    <t>MITSUBISHI PAJERO 3.5</t>
  </si>
  <si>
    <t>NISSAN PATROL D</t>
  </si>
  <si>
    <t>NISSAN NAWARA D</t>
  </si>
  <si>
    <t>DAIHATSU ROCKY D</t>
  </si>
  <si>
    <t>NISSAN NAWARA D.</t>
  </si>
  <si>
    <t>TRAVAGLIA R.</t>
  </si>
  <si>
    <t>ISLANDS Motorsport</t>
  </si>
  <si>
    <t>NISSA NAVARA</t>
  </si>
  <si>
    <t>n.p.</t>
  </si>
  <si>
    <t>EMANUELE M.</t>
  </si>
  <si>
    <t>BEST LAP</t>
  </si>
  <si>
    <t>INAMA M./CALDINI G.</t>
  </si>
  <si>
    <t>H4</t>
  </si>
  <si>
    <t>ISLANDS MOTORSPORT</t>
  </si>
  <si>
    <t>MITSUBISHI PAJERO 3.2</t>
  </si>
  <si>
    <t>(25,0+15,0)= 40,0</t>
  </si>
  <si>
    <t>GREAT WALL</t>
  </si>
  <si>
    <t>MACHIAVELLI M.</t>
  </si>
  <si>
    <t>LORENZI M.</t>
  </si>
  <si>
    <t>SUZUKI SAMURAI</t>
  </si>
  <si>
    <t>MAESTRIPIERI R.</t>
  </si>
  <si>
    <t>PAOLINI A.</t>
  </si>
  <si>
    <t>GROSSI S.</t>
  </si>
  <si>
    <t>MANONI D.</t>
  </si>
  <si>
    <t>LAND ROVER DEFENDER</t>
  </si>
  <si>
    <t>DALMAZZINI G.</t>
  </si>
  <si>
    <t xml:space="preserve">ROSSINI </t>
  </si>
  <si>
    <t>VERSACE T.L.</t>
  </si>
  <si>
    <t>DEODATI A.</t>
  </si>
  <si>
    <t>CALDART C.</t>
  </si>
  <si>
    <t>CITROEN</t>
  </si>
  <si>
    <t>FERRONI E.</t>
  </si>
  <si>
    <t>DALMAZZINI G.L.</t>
  </si>
  <si>
    <t>ROSSINI G.C.</t>
  </si>
  <si>
    <t>CASTELLANI S./MANFREDINI P.</t>
  </si>
  <si>
    <t>nn</t>
  </si>
  <si>
    <t>(25,0+18,0)= 43,0</t>
  </si>
  <si>
    <t>(25,0+12,0)= 37,0</t>
  </si>
  <si>
    <t>DAIHATSU</t>
  </si>
  <si>
    <t>by M.W.OLIVA</t>
  </si>
  <si>
    <t>MANFRINATO G.</t>
  </si>
  <si>
    <t>MANFRINATO M.</t>
  </si>
  <si>
    <t>RENAULT Megane</t>
  </si>
  <si>
    <t xml:space="preserve">T1 </t>
  </si>
  <si>
    <t>10</t>
  </si>
  <si>
    <t>WOLFF M.</t>
  </si>
  <si>
    <t>BARRECA G.</t>
  </si>
  <si>
    <t>CRISAFULLI TRIOLO G.</t>
  </si>
  <si>
    <t>LEO C.</t>
  </si>
  <si>
    <t>CALUBINI L.</t>
  </si>
  <si>
    <t>CALABRIA P.</t>
  </si>
  <si>
    <t>PORSCHE 964 CARRERA 3.6</t>
  </si>
  <si>
    <t>POILLUCCI RACING TEAM</t>
  </si>
  <si>
    <t>(25,0+14,0)= 40,0</t>
  </si>
  <si>
    <t>(4,0+2,0)= 6,0</t>
  </si>
  <si>
    <t>RENAULT</t>
  </si>
  <si>
    <t>MUSI R.</t>
  </si>
  <si>
    <t xml:space="preserve">             Campionato Italiano Baja - Cross Country Rally 2014</t>
  </si>
  <si>
    <t>Campionato Italiano Baja - Cross Country Rally 2014</t>
  </si>
  <si>
    <t>VERSACE T./ZOPPELLARO C.</t>
  </si>
  <si>
    <t>PAYER E./FEDULLO B.</t>
  </si>
  <si>
    <t>PARTECIPAZIONI</t>
  </si>
  <si>
    <t>TRIVINI BELL. A.</t>
  </si>
  <si>
    <t>TRIVINI BELLINI P.</t>
  </si>
  <si>
    <t>BONAVERA A.</t>
  </si>
  <si>
    <t>CULASSO L.</t>
  </si>
  <si>
    <t>FIAT PANDA 4X4</t>
  </si>
  <si>
    <t>MANONI D./MENGARELLI</t>
  </si>
  <si>
    <t>CAU P.</t>
  </si>
  <si>
    <t>RISI F.</t>
  </si>
  <si>
    <t>LAND ROVER</t>
  </si>
  <si>
    <t>RISULTATO SCARTATO AI FINI DELLA CLASSIFICA FINALE</t>
  </si>
  <si>
    <t>COLIZZA M./ROSSINI G.</t>
  </si>
  <si>
    <t>11</t>
  </si>
  <si>
    <t>RISULTATO NON SOMMATO</t>
  </si>
  <si>
    <t>note:</t>
  </si>
  <si>
    <t>ROSSINI GC.</t>
  </si>
  <si>
    <t>TB TEAM</t>
  </si>
  <si>
    <t xml:space="preserve">no punti </t>
  </si>
  <si>
    <t>no</t>
  </si>
  <si>
    <t>punti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</si>
</sst>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\-mmm"/>
    <numFmt numFmtId="171" formatCode="d\-mmm\-yy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18"/>
      <name val="Garamond"/>
      <family val="1"/>
    </font>
    <font>
      <b/>
      <i/>
      <sz val="22"/>
      <color indexed="18"/>
      <name val="Garamond"/>
      <family val="1"/>
    </font>
    <font>
      <b/>
      <i/>
      <sz val="26"/>
      <color indexed="18"/>
      <name val="Garamond"/>
      <family val="1"/>
    </font>
    <font>
      <b/>
      <i/>
      <sz val="18"/>
      <color indexed="18"/>
      <name val="Garamond"/>
      <family val="1"/>
    </font>
    <font>
      <sz val="10"/>
      <color indexed="18"/>
      <name val="Garamond"/>
      <family val="1"/>
    </font>
    <font>
      <sz val="10"/>
      <color indexed="18"/>
      <name val="Arial"/>
      <family val="2"/>
    </font>
    <font>
      <b/>
      <i/>
      <sz val="16"/>
      <color indexed="18"/>
      <name val="Garamond"/>
      <family val="1"/>
    </font>
    <font>
      <b/>
      <i/>
      <sz val="28"/>
      <color indexed="18"/>
      <name val="Mistral"/>
      <family val="4"/>
    </font>
    <font>
      <b/>
      <sz val="9"/>
      <color indexed="18"/>
      <name val="Garamond"/>
      <family val="1"/>
    </font>
    <font>
      <b/>
      <sz val="10"/>
      <color indexed="18"/>
      <name val="Garamond"/>
      <family val="1"/>
    </font>
    <font>
      <b/>
      <sz val="7"/>
      <color indexed="18"/>
      <name val="Garamond"/>
      <family val="1"/>
    </font>
    <font>
      <b/>
      <sz val="8"/>
      <color indexed="18"/>
      <name val="Garamond"/>
      <family val="1"/>
    </font>
    <font>
      <sz val="8"/>
      <color indexed="18"/>
      <name val="Garamond"/>
      <family val="1"/>
    </font>
    <font>
      <b/>
      <sz val="6"/>
      <color indexed="18"/>
      <name val="Garamond"/>
      <family val="1"/>
    </font>
    <font>
      <b/>
      <i/>
      <sz val="8"/>
      <color indexed="18"/>
      <name val="Garamond"/>
      <family val="1"/>
    </font>
    <font>
      <b/>
      <sz val="8"/>
      <color indexed="8"/>
      <name val="Tahoma"/>
      <family val="2"/>
    </font>
    <font>
      <sz val="8"/>
      <color indexed="18"/>
      <name val="Arial"/>
      <family val="2"/>
    </font>
    <font>
      <b/>
      <sz val="8"/>
      <color indexed="8"/>
      <name val="Calibri"/>
      <family val="2"/>
    </font>
    <font>
      <sz val="9"/>
      <color indexed="18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4"/>
      <color indexed="18"/>
      <name val="Garamond"/>
      <family val="1"/>
    </font>
    <font>
      <b/>
      <sz val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5"/>
      <color indexed="18"/>
      <name val="Garamond"/>
      <family val="1"/>
    </font>
    <font>
      <sz val="14"/>
      <color indexed="1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Garamond"/>
      <family val="1"/>
    </font>
    <font>
      <b/>
      <sz val="10"/>
      <color indexed="9"/>
      <name val="Garamond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color rgb="FF002060"/>
      <name val="Garamond"/>
      <family val="1"/>
    </font>
    <font>
      <b/>
      <sz val="10"/>
      <color theme="0"/>
      <name val="Arial"/>
      <family val="2"/>
    </font>
    <font>
      <b/>
      <sz val="10"/>
      <color theme="0"/>
      <name val="Garamond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1" applyNumberFormat="0" applyAlignment="0" applyProtection="0"/>
    <xf numFmtId="0" fontId="52" fillId="0" borderId="2" applyNumberFormat="0" applyFill="0" applyAlignment="0" applyProtection="0"/>
    <xf numFmtId="0" fontId="53" fillId="19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5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4" fillId="25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26" borderId="0" applyNumberFormat="0" applyBorder="0" applyAlignment="0" applyProtection="0"/>
    <xf numFmtId="0" fontId="0" fillId="27" borderId="4" applyNumberFormat="0" applyFont="0" applyAlignment="0" applyProtection="0"/>
    <xf numFmtId="0" fontId="56" fillId="18" borderId="5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44" fillId="28" borderId="0" applyNumberFormat="0" applyBorder="0" applyAlignment="0" applyProtection="0"/>
    <xf numFmtId="0" fontId="60" fillId="2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1" fillId="30" borderId="19" xfId="0" applyFont="1" applyFill="1" applyBorder="1" applyAlignment="1" applyProtection="1">
      <alignment horizontal="center" vertical="center"/>
      <protection hidden="1"/>
    </xf>
    <xf numFmtId="170" fontId="12" fillId="30" borderId="23" xfId="0" applyNumberFormat="1" applyFont="1" applyFill="1" applyBorder="1" applyAlignment="1" applyProtection="1">
      <alignment horizontal="center"/>
      <protection hidden="1"/>
    </xf>
    <xf numFmtId="0" fontId="12" fillId="30" borderId="23" xfId="0" applyFont="1" applyFill="1" applyBorder="1" applyAlignment="1" applyProtection="1">
      <alignment horizontal="center"/>
      <protection hidden="1"/>
    </xf>
    <xf numFmtId="0" fontId="12" fillId="30" borderId="24" xfId="0" applyFont="1" applyFill="1" applyBorder="1" applyAlignment="1" applyProtection="1">
      <alignment horizontal="center"/>
      <protection hidden="1"/>
    </xf>
    <xf numFmtId="0" fontId="10" fillId="30" borderId="25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 hidden="1"/>
    </xf>
    <xf numFmtId="0" fontId="11" fillId="30" borderId="25" xfId="0" applyFont="1" applyFill="1" applyBorder="1" applyAlignment="1" applyProtection="1">
      <alignment horizontal="center" vertical="center"/>
      <protection hidden="1"/>
    </xf>
    <xf numFmtId="0" fontId="10" fillId="30" borderId="17" xfId="0" applyFont="1" applyFill="1" applyBorder="1" applyAlignment="1" applyProtection="1">
      <alignment horizontal="center" vertical="center"/>
      <protection hidden="1"/>
    </xf>
    <xf numFmtId="0" fontId="11" fillId="30" borderId="17" xfId="0" applyFont="1" applyFill="1" applyBorder="1" applyAlignment="1" applyProtection="1">
      <alignment horizontal="center" vertical="top" wrapText="1"/>
      <protection hidden="1"/>
    </xf>
    <xf numFmtId="0" fontId="11" fillId="30" borderId="16" xfId="0" applyFont="1" applyFill="1" applyBorder="1" applyAlignment="1" applyProtection="1">
      <alignment horizontal="center" vertical="top" wrapText="1"/>
      <protection hidden="1"/>
    </xf>
    <xf numFmtId="0" fontId="11" fillId="30" borderId="25" xfId="0" applyFont="1" applyFill="1" applyBorder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49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16" xfId="0" applyBorder="1" applyAlignment="1">
      <alignment horizontal="center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/>
      <protection hidden="1"/>
    </xf>
    <xf numFmtId="0" fontId="11" fillId="30" borderId="25" xfId="0" applyFont="1" applyFill="1" applyBorder="1" applyAlignment="1" applyProtection="1">
      <alignment horizontal="center" vertical="center" wrapText="1"/>
      <protection hidden="1"/>
    </xf>
    <xf numFmtId="0" fontId="10" fillId="30" borderId="15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left" vertical="center"/>
    </xf>
    <xf numFmtId="171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left" vertical="center"/>
    </xf>
    <xf numFmtId="17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0" fillId="0" borderId="0" xfId="0" applyFont="1" applyAlignment="1" applyProtection="1">
      <alignment/>
      <protection hidden="1"/>
    </xf>
    <xf numFmtId="0" fontId="13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6" xfId="0" applyFont="1" applyBorder="1" applyAlignment="1" applyProtection="1">
      <alignment horizontal="right" vertical="center"/>
      <protection hidden="1"/>
    </xf>
    <xf numFmtId="0" fontId="13" fillId="0" borderId="26" xfId="0" applyFont="1" applyFill="1" applyBorder="1" applyAlignment="1" applyProtection="1">
      <alignment horizontal="right" vertical="center"/>
      <protection hidden="1"/>
    </xf>
    <xf numFmtId="172" fontId="13" fillId="0" borderId="26" xfId="0" applyNumberFormat="1" applyFont="1" applyFill="1" applyBorder="1" applyAlignment="1" applyProtection="1">
      <alignment horizontal="right" vertical="center"/>
      <protection hidden="1"/>
    </xf>
    <xf numFmtId="171" fontId="13" fillId="0" borderId="26" xfId="0" applyNumberFormat="1" applyFont="1" applyFill="1" applyBorder="1" applyAlignment="1">
      <alignment horizontal="left" vertical="center"/>
    </xf>
    <xf numFmtId="0" fontId="13" fillId="0" borderId="26" xfId="0" applyFont="1" applyFill="1" applyBorder="1" applyAlignment="1" applyProtection="1">
      <alignment horizontal="right" vertical="center" wrapText="1"/>
      <protection hidden="1"/>
    </xf>
    <xf numFmtId="172" fontId="13" fillId="0" borderId="0" xfId="0" applyNumberFormat="1" applyFont="1" applyFill="1" applyBorder="1" applyAlignment="1" applyProtection="1">
      <alignment horizontal="right" vertical="center"/>
      <protection hidden="1"/>
    </xf>
    <xf numFmtId="172" fontId="13" fillId="0" borderId="26" xfId="0" applyNumberFormat="1" applyFont="1" applyBorder="1" applyAlignment="1" applyProtection="1">
      <alignment horizontal="right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6" fillId="0" borderId="26" xfId="0" applyFont="1" applyFill="1" applyBorder="1" applyAlignment="1" applyProtection="1">
      <alignment horizontal="right" vertical="center"/>
      <protection hidden="1"/>
    </xf>
    <xf numFmtId="0" fontId="16" fillId="0" borderId="26" xfId="0" applyFont="1" applyBorder="1" applyAlignment="1" applyProtection="1">
      <alignment horizontal="right" vertical="center"/>
      <protection hidden="1"/>
    </xf>
    <xf numFmtId="172" fontId="13" fillId="0" borderId="26" xfId="0" applyNumberFormat="1" applyFont="1" applyFill="1" applyBorder="1" applyAlignment="1" applyProtection="1">
      <alignment horizontal="right" vertical="center" wrapText="1"/>
      <protection hidden="1"/>
    </xf>
    <xf numFmtId="172" fontId="13" fillId="0" borderId="26" xfId="0" applyNumberFormat="1" applyFont="1" applyBorder="1" applyAlignment="1" applyProtection="1">
      <alignment/>
      <protection hidden="1"/>
    </xf>
    <xf numFmtId="172" fontId="13" fillId="0" borderId="26" xfId="0" applyNumberFormat="1" applyFont="1" applyFill="1" applyBorder="1" applyAlignment="1">
      <alignment horizontal="right" vertical="center"/>
    </xf>
    <xf numFmtId="172" fontId="16" fillId="0" borderId="26" xfId="0" applyNumberFormat="1" applyFont="1" applyBorder="1" applyAlignment="1" applyProtection="1">
      <alignment horizontal="right" vertical="center"/>
      <protection hidden="1"/>
    </xf>
    <xf numFmtId="172" fontId="13" fillId="0" borderId="0" xfId="0" applyNumberFormat="1" applyFont="1" applyBorder="1" applyAlignment="1" applyProtection="1">
      <alignment horizontal="right" vertical="center"/>
      <protection hidden="1"/>
    </xf>
    <xf numFmtId="0" fontId="16" fillId="0" borderId="26" xfId="0" applyFont="1" applyFill="1" applyBorder="1" applyAlignment="1">
      <alignment horizontal="right" vertical="center"/>
    </xf>
    <xf numFmtId="172" fontId="13" fillId="0" borderId="28" xfId="0" applyNumberFormat="1" applyFont="1" applyBorder="1" applyAlignment="1" applyProtection="1">
      <alignment horizontal="right" vertical="center"/>
      <protection hidden="1"/>
    </xf>
    <xf numFmtId="0" fontId="11" fillId="30" borderId="17" xfId="0" applyFont="1" applyFill="1" applyBorder="1" applyAlignment="1" applyProtection="1">
      <alignment horizontal="center" vertical="center" wrapText="1"/>
      <protection hidden="1"/>
    </xf>
    <xf numFmtId="0" fontId="11" fillId="30" borderId="16" xfId="0" applyFont="1" applyFill="1" applyBorder="1" applyAlignment="1" applyProtection="1">
      <alignment horizontal="center" vertical="center" wrapText="1"/>
      <protection hidden="1"/>
    </xf>
    <xf numFmtId="172" fontId="16" fillId="0" borderId="26" xfId="0" applyNumberFormat="1" applyFont="1" applyFill="1" applyBorder="1" applyAlignment="1" applyProtection="1">
      <alignment horizontal="right" vertical="center"/>
      <protection hidden="1"/>
    </xf>
    <xf numFmtId="172" fontId="13" fillId="31" borderId="26" xfId="0" applyNumberFormat="1" applyFont="1" applyFill="1" applyBorder="1" applyAlignment="1" applyProtection="1">
      <alignment horizontal="right" vertical="center"/>
      <protection hidden="1"/>
    </xf>
    <xf numFmtId="0" fontId="13" fillId="31" borderId="26" xfId="0" applyFont="1" applyFill="1" applyBorder="1" applyAlignment="1" applyProtection="1">
      <alignment horizontal="right" vertical="center"/>
      <protection hidden="1"/>
    </xf>
    <xf numFmtId="0" fontId="13" fillId="31" borderId="0" xfId="0" applyFont="1" applyFill="1" applyBorder="1" applyAlignment="1" applyProtection="1">
      <alignment horizontal="right" vertical="center"/>
      <protection hidden="1"/>
    </xf>
    <xf numFmtId="172" fontId="13" fillId="31" borderId="0" xfId="0" applyNumberFormat="1" applyFont="1" applyFill="1" applyBorder="1" applyAlignment="1" applyProtection="1">
      <alignment horizontal="right" vertical="center"/>
      <protection hidden="1"/>
    </xf>
    <xf numFmtId="0" fontId="13" fillId="31" borderId="26" xfId="0" applyFont="1" applyFill="1" applyBorder="1" applyAlignment="1" applyProtection="1">
      <alignment horizontal="left" vertical="center"/>
      <protection hidden="1"/>
    </xf>
    <xf numFmtId="0" fontId="13" fillId="31" borderId="26" xfId="0" applyFont="1" applyFill="1" applyBorder="1" applyAlignment="1">
      <alignment horizontal="left" vertical="center"/>
    </xf>
    <xf numFmtId="171" fontId="13" fillId="31" borderId="26" xfId="0" applyNumberFormat="1" applyFont="1" applyFill="1" applyBorder="1" applyAlignment="1">
      <alignment horizontal="left" vertical="center"/>
    </xf>
    <xf numFmtId="0" fontId="13" fillId="31" borderId="26" xfId="0" applyFont="1" applyFill="1" applyBorder="1" applyAlignment="1" applyProtection="1">
      <alignment/>
      <protection hidden="1"/>
    </xf>
    <xf numFmtId="0" fontId="13" fillId="31" borderId="26" xfId="0" applyFont="1" applyFill="1" applyBorder="1" applyAlignment="1">
      <alignment horizontal="center" vertical="center"/>
    </xf>
    <xf numFmtId="0" fontId="13" fillId="31" borderId="26" xfId="0" applyFont="1" applyFill="1" applyBorder="1" applyAlignment="1">
      <alignment vertical="center"/>
    </xf>
    <xf numFmtId="0" fontId="16" fillId="31" borderId="26" xfId="0" applyFont="1" applyFill="1" applyBorder="1" applyAlignment="1">
      <alignment horizontal="right" vertical="center"/>
    </xf>
    <xf numFmtId="0" fontId="16" fillId="31" borderId="26" xfId="0" applyFont="1" applyFill="1" applyBorder="1" applyAlignment="1" applyProtection="1">
      <alignment horizontal="right" vertical="center"/>
      <protection hidden="1"/>
    </xf>
    <xf numFmtId="172" fontId="16" fillId="31" borderId="26" xfId="0" applyNumberFormat="1" applyFont="1" applyFill="1" applyBorder="1" applyAlignment="1" applyProtection="1">
      <alignment horizontal="right" vertical="center"/>
      <protection hidden="1"/>
    </xf>
    <xf numFmtId="0" fontId="13" fillId="31" borderId="26" xfId="0" applyFont="1" applyFill="1" applyBorder="1" applyAlignment="1" applyProtection="1">
      <alignment horizontal="center" vertical="center"/>
      <protection hidden="1"/>
    </xf>
    <xf numFmtId="0" fontId="7" fillId="31" borderId="26" xfId="0" applyFont="1" applyFill="1" applyBorder="1" applyAlignment="1" applyProtection="1">
      <alignment/>
      <protection hidden="1"/>
    </xf>
    <xf numFmtId="172" fontId="13" fillId="31" borderId="26" xfId="0" applyNumberFormat="1" applyFont="1" applyFill="1" applyBorder="1" applyAlignment="1">
      <alignment vertical="center"/>
    </xf>
    <xf numFmtId="172" fontId="13" fillId="31" borderId="26" xfId="0" applyNumberFormat="1" applyFont="1" applyFill="1" applyBorder="1" applyAlignment="1">
      <alignment horizontal="right" vertical="center"/>
    </xf>
    <xf numFmtId="0" fontId="13" fillId="31" borderId="26" xfId="0" applyFont="1" applyFill="1" applyBorder="1" applyAlignment="1" applyProtection="1">
      <alignment horizontal="center"/>
      <protection hidden="1"/>
    </xf>
    <xf numFmtId="0" fontId="13" fillId="31" borderId="26" xfId="0" applyFont="1" applyFill="1" applyBorder="1" applyAlignment="1" applyProtection="1">
      <alignment horizontal="right"/>
      <protection hidden="1"/>
    </xf>
    <xf numFmtId="172" fontId="13" fillId="31" borderId="26" xfId="0" applyNumberFormat="1" applyFont="1" applyFill="1" applyBorder="1" applyAlignment="1" applyProtection="1">
      <alignment horizontal="right"/>
      <protection hidden="1"/>
    </xf>
    <xf numFmtId="172" fontId="13" fillId="31" borderId="29" xfId="0" applyNumberFormat="1" applyFont="1" applyFill="1" applyBorder="1" applyAlignment="1" applyProtection="1">
      <alignment horizontal="right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3" fillId="0" borderId="3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172" fontId="13" fillId="31" borderId="31" xfId="0" applyNumberFormat="1" applyFont="1" applyFill="1" applyBorder="1" applyAlignment="1" applyProtection="1">
      <alignment horizontal="right" vertical="center"/>
      <protection hidden="1"/>
    </xf>
    <xf numFmtId="172" fontId="13" fillId="0" borderId="31" xfId="0" applyNumberFormat="1" applyFont="1" applyBorder="1" applyAlignment="1" applyProtection="1">
      <alignment horizontal="right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13" fillId="31" borderId="34" xfId="0" applyFont="1" applyFill="1" applyBorder="1" applyAlignment="1">
      <alignment horizontal="center" vertical="center"/>
    </xf>
    <xf numFmtId="172" fontId="13" fillId="31" borderId="34" xfId="0" applyNumberFormat="1" applyFont="1" applyFill="1" applyBorder="1" applyAlignment="1" applyProtection="1">
      <alignment horizontal="right" vertical="center"/>
      <protection hidden="1"/>
    </xf>
    <xf numFmtId="172" fontId="13" fillId="0" borderId="34" xfId="0" applyNumberFormat="1" applyFont="1" applyBorder="1" applyAlignment="1" applyProtection="1">
      <alignment horizontal="right" vertical="center"/>
      <protection hidden="1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13" fillId="0" borderId="36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172" fontId="13" fillId="0" borderId="36" xfId="0" applyNumberFormat="1" applyFont="1" applyBorder="1" applyAlignment="1" applyProtection="1">
      <alignment horizontal="right" vertical="center"/>
      <protection hidden="1"/>
    </xf>
    <xf numFmtId="172" fontId="13" fillId="0" borderId="36" xfId="0" applyNumberFormat="1" applyFont="1" applyFill="1" applyBorder="1" applyAlignment="1" applyProtection="1">
      <alignment horizontal="right" vertical="center"/>
      <protection hidden="1"/>
    </xf>
    <xf numFmtId="171" fontId="13" fillId="0" borderId="31" xfId="0" applyNumberFormat="1" applyFont="1" applyFill="1" applyBorder="1" applyAlignment="1">
      <alignment horizontal="left" vertical="center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4" xfId="0" applyFont="1" applyFill="1" applyBorder="1" applyAlignment="1">
      <alignment horizontal="left" vertical="center"/>
    </xf>
    <xf numFmtId="171" fontId="13" fillId="0" borderId="34" xfId="0" applyNumberFormat="1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/>
    </xf>
    <xf numFmtId="172" fontId="13" fillId="0" borderId="34" xfId="0" applyNumberFormat="1" applyFont="1" applyFill="1" applyBorder="1" applyAlignment="1" applyProtection="1">
      <alignment horizontal="right" vertical="center"/>
      <protection hidden="1"/>
    </xf>
    <xf numFmtId="0" fontId="13" fillId="31" borderId="31" xfId="0" applyFont="1" applyFill="1" applyBorder="1" applyAlignment="1">
      <alignment horizontal="left" vertical="center"/>
    </xf>
    <xf numFmtId="171" fontId="13" fillId="31" borderId="31" xfId="0" applyNumberFormat="1" applyFont="1" applyFill="1" applyBorder="1" applyAlignment="1">
      <alignment horizontal="left" vertical="center"/>
    </xf>
    <xf numFmtId="0" fontId="13" fillId="31" borderId="31" xfId="0" applyFont="1" applyFill="1" applyBorder="1" applyAlignment="1">
      <alignment horizontal="center" vertical="center"/>
    </xf>
    <xf numFmtId="0" fontId="13" fillId="31" borderId="31" xfId="0" applyFont="1" applyFill="1" applyBorder="1" applyAlignment="1">
      <alignment vertical="center"/>
    </xf>
    <xf numFmtId="2" fontId="13" fillId="0" borderId="31" xfId="0" applyNumberFormat="1" applyFont="1" applyBorder="1" applyAlignment="1" applyProtection="1">
      <alignment horizontal="right" vertical="center"/>
      <protection hidden="1"/>
    </xf>
    <xf numFmtId="172" fontId="19" fillId="31" borderId="0" xfId="0" applyNumberFormat="1" applyFont="1" applyFill="1" applyBorder="1" applyAlignment="1">
      <alignment/>
    </xf>
    <xf numFmtId="172" fontId="13" fillId="0" borderId="32" xfId="0" applyNumberFormat="1" applyFont="1" applyFill="1" applyBorder="1" applyAlignment="1" applyProtection="1">
      <alignment horizontal="center" vertical="center"/>
      <protection hidden="1"/>
    </xf>
    <xf numFmtId="172" fontId="13" fillId="0" borderId="37" xfId="0" applyNumberFormat="1" applyFont="1" applyFill="1" applyBorder="1" applyAlignment="1" applyProtection="1">
      <alignment horizontal="center" vertical="center"/>
      <protection hidden="1"/>
    </xf>
    <xf numFmtId="172" fontId="13" fillId="0" borderId="33" xfId="0" applyNumberFormat="1" applyFont="1" applyFill="1" applyBorder="1" applyAlignment="1" applyProtection="1">
      <alignment horizontal="center" vertical="center"/>
      <protection hidden="1"/>
    </xf>
    <xf numFmtId="172" fontId="13" fillId="0" borderId="38" xfId="0" applyNumberFormat="1" applyFont="1" applyFill="1" applyBorder="1" applyAlignment="1" applyProtection="1">
      <alignment horizontal="center" vertical="center"/>
      <protection hidden="1"/>
    </xf>
    <xf numFmtId="171" fontId="25" fillId="32" borderId="26" xfId="0" applyNumberFormat="1" applyFont="1" applyFill="1" applyBorder="1" applyAlignment="1">
      <alignment horizontal="left" vertical="center"/>
    </xf>
    <xf numFmtId="172" fontId="13" fillId="0" borderId="26" xfId="0" applyNumberFormat="1" applyFont="1" applyBorder="1" applyAlignment="1" applyProtection="1">
      <alignment horizontal="right"/>
      <protection hidden="1"/>
    </xf>
    <xf numFmtId="0" fontId="13" fillId="0" borderId="31" xfId="0" applyFont="1" applyFill="1" applyBorder="1" applyAlignment="1" applyProtection="1">
      <alignment horizontal="right" vertical="center"/>
      <protection hidden="1"/>
    </xf>
    <xf numFmtId="172" fontId="13" fillId="31" borderId="39" xfId="0" applyNumberFormat="1" applyFont="1" applyFill="1" applyBorder="1" applyAlignment="1" applyProtection="1">
      <alignment horizontal="right" vertical="center"/>
      <protection hidden="1"/>
    </xf>
    <xf numFmtId="172" fontId="13" fillId="0" borderId="39" xfId="0" applyNumberFormat="1" applyFont="1" applyBorder="1" applyAlignment="1" applyProtection="1">
      <alignment horizontal="right" vertical="center"/>
      <protection hidden="1"/>
    </xf>
    <xf numFmtId="2" fontId="13" fillId="0" borderId="26" xfId="0" applyNumberFormat="1" applyFont="1" applyBorder="1" applyAlignment="1" applyProtection="1">
      <alignment horizontal="right" vertical="center"/>
      <protection hidden="1"/>
    </xf>
    <xf numFmtId="0" fontId="13" fillId="0" borderId="34" xfId="0" applyFont="1" applyFill="1" applyBorder="1" applyAlignment="1" applyProtection="1">
      <alignment horizontal="right" vertical="center"/>
      <protection hidden="1"/>
    </xf>
    <xf numFmtId="172" fontId="16" fillId="0" borderId="26" xfId="0" applyNumberFormat="1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horizontal="center"/>
      <protection hidden="1"/>
    </xf>
    <xf numFmtId="171" fontId="28" fillId="31" borderId="26" xfId="0" applyNumberFormat="1" applyFont="1" applyFill="1" applyBorder="1" applyAlignment="1">
      <alignment horizontal="left" vertical="center"/>
    </xf>
    <xf numFmtId="0" fontId="13" fillId="0" borderId="26" xfId="0" applyFont="1" applyBorder="1" applyAlignment="1" applyProtection="1">
      <alignment horizontal="right"/>
      <protection hidden="1"/>
    </xf>
    <xf numFmtId="0" fontId="13" fillId="0" borderId="39" xfId="0" applyFont="1" applyFill="1" applyBorder="1" applyAlignment="1" applyProtection="1">
      <alignment horizontal="right" vertical="center"/>
      <protection hidden="1"/>
    </xf>
    <xf numFmtId="171" fontId="25" fillId="32" borderId="36" xfId="0" applyNumberFormat="1" applyFont="1" applyFill="1" applyBorder="1" applyAlignment="1">
      <alignment horizontal="left" vertical="center"/>
    </xf>
    <xf numFmtId="0" fontId="13" fillId="0" borderId="36" xfId="0" applyFont="1" applyFill="1" applyBorder="1" applyAlignment="1" applyProtection="1">
      <alignment horizontal="right" vertical="center"/>
      <protection hidden="1"/>
    </xf>
    <xf numFmtId="172" fontId="13" fillId="0" borderId="40" xfId="0" applyNumberFormat="1" applyFont="1" applyBorder="1" applyAlignment="1" applyProtection="1">
      <alignment horizontal="right" vertical="center"/>
      <protection hidden="1"/>
    </xf>
    <xf numFmtId="172" fontId="13" fillId="0" borderId="31" xfId="0" applyNumberFormat="1" applyFont="1" applyFill="1" applyBorder="1" applyAlignment="1" applyProtection="1">
      <alignment horizontal="right" vertical="center"/>
      <protection hidden="1"/>
    </xf>
    <xf numFmtId="0" fontId="13" fillId="31" borderId="34" xfId="0" applyFont="1" applyFill="1" applyBorder="1" applyAlignment="1">
      <alignment horizontal="left" vertical="center"/>
    </xf>
    <xf numFmtId="171" fontId="13" fillId="31" borderId="34" xfId="0" applyNumberFormat="1" applyFont="1" applyFill="1" applyBorder="1" applyAlignment="1">
      <alignment horizontal="left" vertical="center"/>
    </xf>
    <xf numFmtId="0" fontId="10" fillId="0" borderId="30" xfId="0" applyFont="1" applyBorder="1" applyAlignment="1" applyProtection="1">
      <alignment horizontal="center" vertical="center"/>
      <protection hidden="1"/>
    </xf>
    <xf numFmtId="0" fontId="13" fillId="31" borderId="31" xfId="0" applyFont="1" applyFill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3" fillId="31" borderId="34" xfId="0" applyFont="1" applyFill="1" applyBorder="1" applyAlignment="1">
      <alignment vertical="center"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172" fontId="13" fillId="0" borderId="42" xfId="0" applyNumberFormat="1" applyFont="1" applyBorder="1" applyAlignment="1" applyProtection="1">
      <alignment horizontal="right" vertical="center"/>
      <protection hidden="1"/>
    </xf>
    <xf numFmtId="172" fontId="13" fillId="31" borderId="31" xfId="0" applyNumberFormat="1" applyFont="1" applyFill="1" applyBorder="1" applyAlignment="1">
      <alignment horizontal="right" vertical="center"/>
    </xf>
    <xf numFmtId="0" fontId="16" fillId="31" borderId="34" xfId="0" applyFont="1" applyFill="1" applyBorder="1" applyAlignment="1" applyProtection="1">
      <alignment horizontal="right" vertical="center"/>
      <protection hidden="1"/>
    </xf>
    <xf numFmtId="0" fontId="16" fillId="0" borderId="34" xfId="0" applyFont="1" applyBorder="1" applyAlignment="1" applyProtection="1">
      <alignment horizontal="right" vertical="center"/>
      <protection hidden="1"/>
    </xf>
    <xf numFmtId="0" fontId="13" fillId="31" borderId="34" xfId="0" applyFont="1" applyFill="1" applyBorder="1" applyAlignment="1" applyProtection="1">
      <alignment horizontal="right" vertical="center"/>
      <protection hidden="1"/>
    </xf>
    <xf numFmtId="0" fontId="13" fillId="31" borderId="38" xfId="0" applyFont="1" applyFill="1" applyBorder="1" applyAlignment="1" applyProtection="1">
      <alignment horizontal="right" vertical="center"/>
      <protection hidden="1"/>
    </xf>
    <xf numFmtId="172" fontId="12" fillId="0" borderId="32" xfId="0" applyNumberFormat="1" applyFont="1" applyFill="1" applyBorder="1" applyAlignment="1" applyProtection="1">
      <alignment horizontal="center" vertical="center"/>
      <protection hidden="1"/>
    </xf>
    <xf numFmtId="172" fontId="12" fillId="0" borderId="37" xfId="0" applyNumberFormat="1" applyFont="1" applyFill="1" applyBorder="1" applyAlignment="1" applyProtection="1">
      <alignment horizontal="center" vertical="center"/>
      <protection hidden="1"/>
    </xf>
    <xf numFmtId="172" fontId="12" fillId="0" borderId="33" xfId="0" applyNumberFormat="1" applyFont="1" applyFill="1" applyBorder="1" applyAlignment="1" applyProtection="1">
      <alignment horizontal="center" vertical="center"/>
      <protection hidden="1"/>
    </xf>
    <xf numFmtId="172" fontId="12" fillId="0" borderId="38" xfId="0" applyNumberFormat="1" applyFont="1" applyFill="1" applyBorder="1" applyAlignment="1" applyProtection="1">
      <alignment horizontal="center" vertical="center"/>
      <protection hidden="1"/>
    </xf>
    <xf numFmtId="172" fontId="13" fillId="31" borderId="34" xfId="0" applyNumberFormat="1" applyFont="1" applyFill="1" applyBorder="1" applyAlignment="1">
      <alignment horizontal="right" vertical="center"/>
    </xf>
    <xf numFmtId="0" fontId="13" fillId="0" borderId="31" xfId="0" applyFont="1" applyBorder="1" applyAlignment="1" applyProtection="1">
      <alignment horizontal="right"/>
      <protection hidden="1"/>
    </xf>
    <xf numFmtId="0" fontId="13" fillId="0" borderId="43" xfId="0" applyFont="1" applyFill="1" applyBorder="1" applyAlignment="1" applyProtection="1">
      <alignment horizontal="center" vertical="center"/>
      <protection hidden="1"/>
    </xf>
    <xf numFmtId="171" fontId="13" fillId="31" borderId="39" xfId="0" applyNumberFormat="1" applyFont="1" applyFill="1" applyBorder="1" applyAlignment="1">
      <alignment horizontal="left" vertical="center"/>
    </xf>
    <xf numFmtId="2" fontId="13" fillId="0" borderId="39" xfId="0" applyNumberFormat="1" applyFont="1" applyBorder="1" applyAlignment="1" applyProtection="1">
      <alignment horizontal="right" vertical="center"/>
      <protection hidden="1"/>
    </xf>
    <xf numFmtId="172" fontId="13" fillId="0" borderId="44" xfId="0" applyNumberFormat="1" applyFont="1" applyBorder="1" applyAlignment="1" applyProtection="1">
      <alignment horizontal="right" vertical="center"/>
      <protection hidden="1"/>
    </xf>
    <xf numFmtId="171" fontId="15" fillId="31" borderId="26" xfId="0" applyNumberFormat="1" applyFont="1" applyFill="1" applyBorder="1" applyAlignment="1">
      <alignment horizontal="left" vertical="center"/>
    </xf>
    <xf numFmtId="171" fontId="13" fillId="0" borderId="44" xfId="0" applyNumberFormat="1" applyFont="1" applyFill="1" applyBorder="1" applyAlignment="1">
      <alignment horizontal="left" vertical="center"/>
    </xf>
    <xf numFmtId="0" fontId="11" fillId="30" borderId="45" xfId="0" applyFont="1" applyFill="1" applyBorder="1" applyAlignment="1" applyProtection="1">
      <alignment horizontal="center" vertical="center"/>
      <protection hidden="1"/>
    </xf>
    <xf numFmtId="0" fontId="12" fillId="30" borderId="46" xfId="0" applyFont="1" applyFill="1" applyBorder="1" applyAlignment="1" applyProtection="1">
      <alignment horizontal="center" vertical="center" wrapText="1"/>
      <protection hidden="1"/>
    </xf>
    <xf numFmtId="0" fontId="10" fillId="30" borderId="47" xfId="0" applyFont="1" applyFill="1" applyBorder="1" applyAlignment="1" applyProtection="1">
      <alignment horizontal="center" vertical="center"/>
      <protection hidden="1"/>
    </xf>
    <xf numFmtId="0" fontId="10" fillId="30" borderId="48" xfId="0" applyFont="1" applyFill="1" applyBorder="1" applyAlignment="1" applyProtection="1">
      <alignment horizontal="center" vertical="center"/>
      <protection hidden="1"/>
    </xf>
    <xf numFmtId="0" fontId="11" fillId="30" borderId="48" xfId="0" applyFont="1" applyFill="1" applyBorder="1" applyAlignment="1" applyProtection="1">
      <alignment vertical="center" wrapText="1"/>
      <protection hidden="1"/>
    </xf>
    <xf numFmtId="0" fontId="15" fillId="30" borderId="49" xfId="0" applyFont="1" applyFill="1" applyBorder="1" applyAlignment="1" applyProtection="1">
      <alignment vertical="center" wrapText="1"/>
      <protection hidden="1"/>
    </xf>
    <xf numFmtId="0" fontId="13" fillId="30" borderId="50" xfId="0" applyFont="1" applyFill="1" applyBorder="1" applyAlignment="1" applyProtection="1">
      <alignment vertical="center"/>
      <protection hidden="1"/>
    </xf>
    <xf numFmtId="0" fontId="8" fillId="0" borderId="51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52" xfId="0" applyFont="1" applyFill="1" applyBorder="1" applyAlignment="1" applyProtection="1">
      <alignment horizontal="center" vertical="center"/>
      <protection hidden="1"/>
    </xf>
    <xf numFmtId="172" fontId="12" fillId="0" borderId="53" xfId="0" applyNumberFormat="1" applyFont="1" applyFill="1" applyBorder="1" applyAlignment="1" applyProtection="1">
      <alignment horizontal="center" vertical="center"/>
      <protection hidden="1"/>
    </xf>
    <xf numFmtId="172" fontId="12" fillId="0" borderId="54" xfId="0" applyNumberFormat="1" applyFont="1" applyFill="1" applyBorder="1" applyAlignment="1" applyProtection="1">
      <alignment horizontal="center" vertical="center"/>
      <protection hidden="1"/>
    </xf>
    <xf numFmtId="0" fontId="13" fillId="31" borderId="37" xfId="0" applyFont="1" applyFill="1" applyBorder="1" applyAlignment="1" applyProtection="1">
      <alignment horizontal="right" vertical="center"/>
      <protection hidden="1"/>
    </xf>
    <xf numFmtId="172" fontId="13" fillId="0" borderId="53" xfId="0" applyNumberFormat="1" applyFont="1" applyFill="1" applyBorder="1" applyAlignment="1" applyProtection="1">
      <alignment horizontal="center" vertical="center"/>
      <protection hidden="1"/>
    </xf>
    <xf numFmtId="172" fontId="13" fillId="0" borderId="54" xfId="0" applyNumberFormat="1" applyFont="1" applyFill="1" applyBorder="1" applyAlignment="1" applyProtection="1">
      <alignment horizontal="center" vertical="center"/>
      <protection hidden="1"/>
    </xf>
    <xf numFmtId="0" fontId="11" fillId="30" borderId="48" xfId="0" applyFont="1" applyFill="1" applyBorder="1" applyAlignment="1" applyProtection="1">
      <alignment vertical="top" wrapText="1"/>
      <protection hidden="1"/>
    </xf>
    <xf numFmtId="0" fontId="15" fillId="30" borderId="49" xfId="0" applyFont="1" applyFill="1" applyBorder="1" applyAlignment="1" applyProtection="1">
      <alignment vertical="top" wrapText="1"/>
      <protection hidden="1"/>
    </xf>
    <xf numFmtId="0" fontId="13" fillId="30" borderId="50" xfId="0" applyFont="1" applyFill="1" applyBorder="1" applyAlignment="1" applyProtection="1">
      <alignment/>
      <protection hidden="1"/>
    </xf>
    <xf numFmtId="0" fontId="13" fillId="31" borderId="31" xfId="0" applyFont="1" applyFill="1" applyBorder="1" applyAlignment="1" applyProtection="1">
      <alignment horizontal="right" vertical="center"/>
      <protection hidden="1"/>
    </xf>
    <xf numFmtId="172" fontId="13" fillId="0" borderId="31" xfId="0" applyNumberFormat="1" applyFont="1" applyBorder="1" applyAlignment="1" applyProtection="1">
      <alignment horizontal="right"/>
      <protection hidden="1"/>
    </xf>
    <xf numFmtId="172" fontId="13" fillId="0" borderId="31" xfId="0" applyNumberFormat="1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horizontal="center"/>
      <protection hidden="1"/>
    </xf>
    <xf numFmtId="172" fontId="13" fillId="31" borderId="37" xfId="0" applyNumberFormat="1" applyFont="1" applyFill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3" fillId="0" borderId="55" xfId="0" applyFont="1" applyFill="1" applyBorder="1" applyAlignment="1" applyProtection="1">
      <alignment horizontal="center" vertical="center"/>
      <protection hidden="1"/>
    </xf>
    <xf numFmtId="0" fontId="13" fillId="0" borderId="55" xfId="0" applyFont="1" applyFill="1" applyBorder="1" applyAlignment="1">
      <alignment horizontal="left" vertical="center"/>
    </xf>
    <xf numFmtId="171" fontId="25" fillId="32" borderId="55" xfId="0" applyNumberFormat="1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vertical="center"/>
    </xf>
    <xf numFmtId="172" fontId="13" fillId="0" borderId="55" xfId="0" applyNumberFormat="1" applyFont="1" applyFill="1" applyBorder="1" applyAlignment="1" applyProtection="1">
      <alignment horizontal="right" vertical="center"/>
      <protection hidden="1"/>
    </xf>
    <xf numFmtId="0" fontId="13" fillId="0" borderId="55" xfId="0" applyFont="1" applyFill="1" applyBorder="1" applyAlignment="1" applyProtection="1">
      <alignment horizontal="right" vertical="center"/>
      <protection hidden="1"/>
    </xf>
    <xf numFmtId="172" fontId="13" fillId="0" borderId="56" xfId="0" applyNumberFormat="1" applyFont="1" applyFill="1" applyBorder="1" applyAlignment="1" applyProtection="1">
      <alignment horizontal="center" vertical="center"/>
      <protection hidden="1"/>
    </xf>
    <xf numFmtId="172" fontId="13" fillId="0" borderId="57" xfId="0" applyNumberFormat="1" applyFont="1" applyFill="1" applyBorder="1" applyAlignment="1" applyProtection="1">
      <alignment horizontal="center" vertical="center"/>
      <protection hidden="1"/>
    </xf>
    <xf numFmtId="49" fontId="13" fillId="0" borderId="32" xfId="0" applyNumberFormat="1" applyFont="1" applyBorder="1" applyAlignment="1" applyProtection="1">
      <alignment horizontal="center"/>
      <protection hidden="1"/>
    </xf>
    <xf numFmtId="49" fontId="13" fillId="0" borderId="53" xfId="0" applyNumberFormat="1" applyFont="1" applyBorder="1" applyAlignment="1" applyProtection="1">
      <alignment horizontal="center"/>
      <protection hidden="1"/>
    </xf>
    <xf numFmtId="0" fontId="10" fillId="30" borderId="58" xfId="0" applyFont="1" applyFill="1" applyBorder="1" applyAlignment="1" applyProtection="1">
      <alignment horizontal="center" vertical="center"/>
      <protection hidden="1"/>
    </xf>
    <xf numFmtId="172" fontId="16" fillId="0" borderId="31" xfId="0" applyNumberFormat="1" applyFont="1" applyBorder="1" applyAlignment="1" applyProtection="1">
      <alignment horizontal="right" vertical="center"/>
      <protection hidden="1"/>
    </xf>
    <xf numFmtId="172" fontId="13" fillId="0" borderId="32" xfId="0" applyNumberFormat="1" applyFont="1" applyBorder="1" applyAlignment="1" applyProtection="1">
      <alignment horizontal="center" vertical="center"/>
      <protection hidden="1"/>
    </xf>
    <xf numFmtId="172" fontId="13" fillId="0" borderId="33" xfId="0" applyNumberFormat="1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right" vertical="center"/>
      <protection hidden="1"/>
    </xf>
    <xf numFmtId="0" fontId="13" fillId="0" borderId="34" xfId="0" applyFont="1" applyBorder="1" applyAlignment="1" applyProtection="1">
      <alignment vertical="center"/>
      <protection hidden="1"/>
    </xf>
    <xf numFmtId="0" fontId="12" fillId="30" borderId="59" xfId="0" applyFont="1" applyFill="1" applyBorder="1" applyAlignment="1" applyProtection="1">
      <alignment horizontal="center" vertical="center" wrapText="1"/>
      <protection hidden="1"/>
    </xf>
    <xf numFmtId="170" fontId="12" fillId="30" borderId="60" xfId="0" applyNumberFormat="1" applyFont="1" applyFill="1" applyBorder="1" applyAlignment="1" applyProtection="1">
      <alignment horizontal="center"/>
      <protection hidden="1"/>
    </xf>
    <xf numFmtId="0" fontId="12" fillId="30" borderId="60" xfId="0" applyFont="1" applyFill="1" applyBorder="1" applyAlignment="1" applyProtection="1">
      <alignment horizontal="center"/>
      <protection hidden="1"/>
    </xf>
    <xf numFmtId="0" fontId="10" fillId="30" borderId="50" xfId="0" applyFont="1" applyFill="1" applyBorder="1" applyAlignment="1" applyProtection="1">
      <alignment horizontal="center" vertical="center"/>
      <protection hidden="1"/>
    </xf>
    <xf numFmtId="0" fontId="13" fillId="0" borderId="42" xfId="0" applyFont="1" applyFill="1" applyBorder="1" applyAlignment="1" applyProtection="1">
      <alignment horizontal="right" vertical="center"/>
      <protection hidden="1"/>
    </xf>
    <xf numFmtId="0" fontId="13" fillId="0" borderId="37" xfId="0" applyFont="1" applyFill="1" applyBorder="1" applyAlignment="1" applyProtection="1">
      <alignment horizontal="right" vertical="center"/>
      <protection hidden="1"/>
    </xf>
    <xf numFmtId="0" fontId="13" fillId="0" borderId="38" xfId="0" applyFont="1" applyFill="1" applyBorder="1" applyAlignment="1" applyProtection="1">
      <alignment horizontal="right" vertical="center"/>
      <protection hidden="1"/>
    </xf>
    <xf numFmtId="172" fontId="13" fillId="31" borderId="44" xfId="0" applyNumberFormat="1" applyFont="1" applyFill="1" applyBorder="1" applyAlignment="1" applyProtection="1">
      <alignment horizontal="right" vertical="center"/>
      <protection hidden="1"/>
    </xf>
    <xf numFmtId="0" fontId="13" fillId="0" borderId="61" xfId="0" applyFont="1" applyFill="1" applyBorder="1" applyAlignment="1" applyProtection="1">
      <alignment horizontal="right" vertical="center"/>
      <protection hidden="1"/>
    </xf>
    <xf numFmtId="2" fontId="13" fillId="0" borderId="32" xfId="0" applyNumberFormat="1" applyFont="1" applyFill="1" applyBorder="1" applyAlignment="1" applyProtection="1">
      <alignment horizontal="center" vertical="center"/>
      <protection hidden="1"/>
    </xf>
    <xf numFmtId="2" fontId="13" fillId="0" borderId="33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/>
      <protection hidden="1"/>
    </xf>
    <xf numFmtId="2" fontId="13" fillId="0" borderId="30" xfId="0" applyNumberFormat="1" applyFont="1" applyFill="1" applyBorder="1" applyAlignment="1" applyProtection="1">
      <alignment horizontal="center" vertical="center"/>
      <protection hidden="1"/>
    </xf>
    <xf numFmtId="2" fontId="19" fillId="0" borderId="0" xfId="0" applyNumberFormat="1" applyFont="1" applyBorder="1" applyAlignment="1">
      <alignment horizontal="center"/>
    </xf>
    <xf numFmtId="0" fontId="13" fillId="31" borderId="34" xfId="0" applyFont="1" applyFill="1" applyBorder="1" applyAlignment="1" applyProtection="1">
      <alignment/>
      <protection hidden="1"/>
    </xf>
    <xf numFmtId="0" fontId="13" fillId="31" borderId="34" xfId="0" applyFont="1" applyFill="1" applyBorder="1" applyAlignment="1" applyProtection="1">
      <alignment horizontal="center"/>
      <protection hidden="1"/>
    </xf>
    <xf numFmtId="0" fontId="13" fillId="31" borderId="34" xfId="0" applyFont="1" applyFill="1" applyBorder="1" applyAlignment="1" applyProtection="1">
      <alignment vertical="center"/>
      <protection hidden="1"/>
    </xf>
    <xf numFmtId="2" fontId="13" fillId="0" borderId="34" xfId="0" applyNumberFormat="1" applyFont="1" applyBorder="1" applyAlignment="1" applyProtection="1">
      <alignment horizontal="right" vertical="center"/>
      <protection hidden="1"/>
    </xf>
    <xf numFmtId="2" fontId="13" fillId="0" borderId="29" xfId="0" applyNumberFormat="1" applyFont="1" applyFill="1" applyBorder="1" applyAlignment="1" applyProtection="1">
      <alignment horizontal="center" vertical="center"/>
      <protection hidden="1"/>
    </xf>
    <xf numFmtId="2" fontId="13" fillId="0" borderId="62" xfId="0" applyNumberFormat="1" applyFont="1" applyFill="1" applyBorder="1" applyAlignment="1" applyProtection="1">
      <alignment horizontal="center" vertical="center"/>
      <protection hidden="1"/>
    </xf>
    <xf numFmtId="2" fontId="13" fillId="0" borderId="63" xfId="0" applyNumberFormat="1" applyFont="1" applyFill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7" fillId="0" borderId="66" xfId="0" applyFont="1" applyBorder="1" applyAlignment="1" applyProtection="1">
      <alignment horizontal="center" vertical="center"/>
      <protection hidden="1"/>
    </xf>
    <xf numFmtId="0" fontId="7" fillId="0" borderId="6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64" xfId="0" applyFont="1" applyBorder="1" applyAlignment="1" applyProtection="1">
      <alignment horizontal="center" vertical="center"/>
      <protection hidden="1"/>
    </xf>
    <xf numFmtId="0" fontId="20" fillId="0" borderId="66" xfId="0" applyFont="1" applyBorder="1" applyAlignment="1" applyProtection="1">
      <alignment horizontal="center" vertical="center"/>
      <protection hidden="1"/>
    </xf>
    <xf numFmtId="172" fontId="13" fillId="0" borderId="36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171" fontId="12" fillId="0" borderId="26" xfId="0" applyNumberFormat="1" applyFont="1" applyFill="1" applyBorder="1" applyAlignment="1">
      <alignment horizontal="left" vertical="center"/>
    </xf>
    <xf numFmtId="172" fontId="16" fillId="33" borderId="26" xfId="0" applyNumberFormat="1" applyFont="1" applyFill="1" applyBorder="1" applyAlignment="1" applyProtection="1">
      <alignment horizontal="right" vertical="center"/>
      <protection hidden="1"/>
    </xf>
    <xf numFmtId="0" fontId="16" fillId="33" borderId="26" xfId="0" applyFont="1" applyFill="1" applyBorder="1" applyAlignment="1" applyProtection="1">
      <alignment horizontal="right" vertical="center"/>
      <protection hidden="1"/>
    </xf>
    <xf numFmtId="172" fontId="13" fillId="33" borderId="26" xfId="0" applyNumberFormat="1" applyFont="1" applyFill="1" applyBorder="1" applyAlignment="1" applyProtection="1">
      <alignment horizontal="right" vertical="center"/>
      <protection hidden="1"/>
    </xf>
    <xf numFmtId="0" fontId="13" fillId="33" borderId="31" xfId="0" applyFont="1" applyFill="1" applyBorder="1" applyAlignment="1" applyProtection="1">
      <alignment horizontal="right" vertical="center"/>
      <protection hidden="1"/>
    </xf>
    <xf numFmtId="0" fontId="6" fillId="33" borderId="26" xfId="0" applyFont="1" applyFill="1" applyBorder="1" applyAlignment="1" applyProtection="1">
      <alignment/>
      <protection hidden="1"/>
    </xf>
    <xf numFmtId="0" fontId="6" fillId="31" borderId="0" xfId="0" applyFont="1" applyFill="1" applyAlignment="1" applyProtection="1">
      <alignment/>
      <protection hidden="1"/>
    </xf>
    <xf numFmtId="0" fontId="6" fillId="31" borderId="0" xfId="0" applyFont="1" applyFill="1" applyBorder="1" applyAlignment="1" applyProtection="1">
      <alignment/>
      <protection hidden="1"/>
    </xf>
    <xf numFmtId="0" fontId="7" fillId="31" borderId="0" xfId="0" applyFont="1" applyFill="1" applyBorder="1" applyAlignment="1" applyProtection="1">
      <alignment/>
      <protection hidden="1"/>
    </xf>
    <xf numFmtId="0" fontId="13" fillId="31" borderId="0" xfId="0" applyFont="1" applyFill="1" applyBorder="1" applyAlignment="1">
      <alignment horizontal="left" vertical="center"/>
    </xf>
    <xf numFmtId="0" fontId="13" fillId="31" borderId="39" xfId="0" applyFont="1" applyFill="1" applyBorder="1" applyAlignment="1">
      <alignment horizontal="left" vertical="center"/>
    </xf>
    <xf numFmtId="0" fontId="13" fillId="31" borderId="39" xfId="0" applyFont="1" applyFill="1" applyBorder="1" applyAlignment="1">
      <alignment horizontal="center" vertical="center"/>
    </xf>
    <xf numFmtId="0" fontId="13" fillId="31" borderId="39" xfId="0" applyFont="1" applyFill="1" applyBorder="1" applyAlignment="1">
      <alignment vertical="center"/>
    </xf>
    <xf numFmtId="0" fontId="16" fillId="31" borderId="39" xfId="0" applyFont="1" applyFill="1" applyBorder="1" applyAlignment="1" applyProtection="1">
      <alignment horizontal="right" vertical="center"/>
      <protection hidden="1"/>
    </xf>
    <xf numFmtId="172" fontId="16" fillId="0" borderId="39" xfId="0" applyNumberFormat="1" applyFont="1" applyBorder="1" applyAlignment="1" applyProtection="1">
      <alignment horizontal="right" vertical="center"/>
      <protection hidden="1"/>
    </xf>
    <xf numFmtId="172" fontId="16" fillId="33" borderId="31" xfId="0" applyNumberFormat="1" applyFont="1" applyFill="1" applyBorder="1" applyAlignment="1" applyProtection="1">
      <alignment horizontal="right" vertical="center"/>
      <protection hidden="1"/>
    </xf>
    <xf numFmtId="0" fontId="16" fillId="33" borderId="31" xfId="0" applyFont="1" applyFill="1" applyBorder="1" applyAlignment="1" applyProtection="1">
      <alignment horizontal="right" vertical="center"/>
      <protection hidden="1"/>
    </xf>
    <xf numFmtId="172" fontId="13" fillId="33" borderId="31" xfId="0" applyNumberFormat="1" applyFont="1" applyFill="1" applyBorder="1" applyAlignment="1" applyProtection="1">
      <alignment horizontal="right" vertical="center"/>
      <protection hidden="1"/>
    </xf>
    <xf numFmtId="172" fontId="16" fillId="31" borderId="31" xfId="0" applyNumberFormat="1" applyFont="1" applyFill="1" applyBorder="1" applyAlignment="1" applyProtection="1">
      <alignment horizontal="right" vertical="center"/>
      <protection hidden="1"/>
    </xf>
    <xf numFmtId="0" fontId="13" fillId="33" borderId="26" xfId="0" applyFont="1" applyFill="1" applyBorder="1" applyAlignment="1" applyProtection="1">
      <alignment horizontal="right" vertical="center"/>
      <protection hidden="1"/>
    </xf>
    <xf numFmtId="2" fontId="13" fillId="33" borderId="31" xfId="0" applyNumberFormat="1" applyFont="1" applyFill="1" applyBorder="1" applyAlignment="1" applyProtection="1">
      <alignment horizontal="right" vertical="center"/>
      <protection hidden="1"/>
    </xf>
    <xf numFmtId="0" fontId="12" fillId="31" borderId="31" xfId="0" applyFont="1" applyFill="1" applyBorder="1" applyAlignment="1" applyProtection="1">
      <alignment vertical="center"/>
      <protection hidden="1"/>
    </xf>
    <xf numFmtId="49" fontId="13" fillId="0" borderId="43" xfId="0" applyNumberFormat="1" applyFont="1" applyBorder="1" applyAlignment="1" applyProtection="1">
      <alignment horizontal="center"/>
      <protection hidden="1"/>
    </xf>
    <xf numFmtId="0" fontId="13" fillId="31" borderId="69" xfId="0" applyFont="1" applyFill="1" applyBorder="1" applyAlignment="1">
      <alignment horizontal="left" vertical="center"/>
    </xf>
    <xf numFmtId="171" fontId="13" fillId="31" borderId="69" xfId="0" applyNumberFormat="1" applyFont="1" applyFill="1" applyBorder="1" applyAlignment="1">
      <alignment horizontal="left" vertical="center"/>
    </xf>
    <xf numFmtId="0" fontId="13" fillId="31" borderId="69" xfId="0" applyFont="1" applyFill="1" applyBorder="1" applyAlignment="1">
      <alignment vertical="center"/>
    </xf>
    <xf numFmtId="172" fontId="13" fillId="0" borderId="70" xfId="0" applyNumberFormat="1" applyFont="1" applyFill="1" applyBorder="1" applyAlignment="1" applyProtection="1">
      <alignment horizontal="center" vertical="center"/>
      <protection hidden="1"/>
    </xf>
    <xf numFmtId="172" fontId="13" fillId="0" borderId="71" xfId="0" applyNumberFormat="1" applyFont="1" applyFill="1" applyBorder="1" applyAlignment="1" applyProtection="1">
      <alignment horizontal="center" vertical="center"/>
      <protection hidden="1"/>
    </xf>
    <xf numFmtId="172" fontId="13" fillId="33" borderId="37" xfId="0" applyNumberFormat="1" applyFont="1" applyFill="1" applyBorder="1" applyAlignment="1" applyProtection="1">
      <alignment horizontal="right" vertical="center"/>
      <protection hidden="1"/>
    </xf>
    <xf numFmtId="0" fontId="13" fillId="0" borderId="53" xfId="0" applyFont="1" applyFill="1" applyBorder="1" applyAlignment="1" applyProtection="1">
      <alignment horizontal="center" vertical="center"/>
      <protection hidden="1"/>
    </xf>
    <xf numFmtId="0" fontId="13" fillId="0" borderId="39" xfId="0" applyFont="1" applyFill="1" applyBorder="1" applyAlignment="1">
      <alignment horizontal="left" vertical="center"/>
    </xf>
    <xf numFmtId="171" fontId="13" fillId="0" borderId="39" xfId="0" applyNumberFormat="1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/>
    </xf>
    <xf numFmtId="0" fontId="7" fillId="33" borderId="0" xfId="0" applyFont="1" applyFill="1" applyAlignment="1" applyProtection="1">
      <alignment/>
      <protection hidden="1"/>
    </xf>
    <xf numFmtId="0" fontId="7" fillId="31" borderId="0" xfId="0" applyFont="1" applyFill="1" applyAlignment="1" applyProtection="1">
      <alignment/>
      <protection hidden="1"/>
    </xf>
    <xf numFmtId="0" fontId="61" fillId="33" borderId="31" xfId="0" applyFont="1" applyFill="1" applyBorder="1" applyAlignment="1" applyProtection="1">
      <alignment horizontal="right"/>
      <protection hidden="1"/>
    </xf>
    <xf numFmtId="172" fontId="13" fillId="0" borderId="42" xfId="0" applyNumberFormat="1" applyFont="1" applyFill="1" applyBorder="1" applyAlignment="1" applyProtection="1">
      <alignment horizontal="right" vertical="center"/>
      <protection hidden="1"/>
    </xf>
    <xf numFmtId="2" fontId="13" fillId="0" borderId="53" xfId="0" applyNumberFormat="1" applyFont="1" applyFill="1" applyBorder="1" applyAlignment="1" applyProtection="1">
      <alignment horizontal="center" vertical="center"/>
      <protection hidden="1"/>
    </xf>
    <xf numFmtId="2" fontId="13" fillId="0" borderId="72" xfId="0" applyNumberFormat="1" applyFont="1" applyFill="1" applyBorder="1" applyAlignment="1" applyProtection="1">
      <alignment horizontal="center" vertical="center"/>
      <protection hidden="1"/>
    </xf>
    <xf numFmtId="172" fontId="13" fillId="0" borderId="73" xfId="0" applyNumberFormat="1" applyFont="1" applyFill="1" applyBorder="1" applyAlignment="1" applyProtection="1">
      <alignment horizontal="center" vertical="center"/>
      <protection hidden="1"/>
    </xf>
    <xf numFmtId="172" fontId="13" fillId="0" borderId="74" xfId="0" applyNumberFormat="1" applyFont="1" applyFill="1" applyBorder="1" applyAlignment="1" applyProtection="1">
      <alignment horizontal="center" vertical="center"/>
      <protection hidden="1"/>
    </xf>
    <xf numFmtId="172" fontId="13" fillId="0" borderId="29" xfId="0" applyNumberFormat="1" applyFont="1" applyFill="1" applyBorder="1" applyAlignment="1" applyProtection="1">
      <alignment horizontal="center" vertical="center"/>
      <protection hidden="1"/>
    </xf>
    <xf numFmtId="172" fontId="13" fillId="0" borderId="72" xfId="0" applyNumberFormat="1" applyFont="1" applyFill="1" applyBorder="1" applyAlignment="1" applyProtection="1">
      <alignment horizontal="center" vertical="center"/>
      <protection hidden="1"/>
    </xf>
    <xf numFmtId="172" fontId="13" fillId="0" borderId="62" xfId="0" applyNumberFormat="1" applyFont="1" applyFill="1" applyBorder="1" applyAlignment="1" applyProtection="1">
      <alignment horizontal="center" vertical="center"/>
      <protection hidden="1"/>
    </xf>
    <xf numFmtId="172" fontId="12" fillId="0" borderId="0" xfId="0" applyNumberFormat="1" applyFont="1" applyFill="1" applyBorder="1" applyAlignment="1" applyProtection="1">
      <alignment horizontal="center" vertical="center"/>
      <protection hidden="1"/>
    </xf>
    <xf numFmtId="172" fontId="13" fillId="0" borderId="35" xfId="0" applyNumberFormat="1" applyFont="1" applyFill="1" applyBorder="1" applyAlignment="1" applyProtection="1">
      <alignment horizontal="center" vertical="center"/>
      <protection hidden="1"/>
    </xf>
    <xf numFmtId="172" fontId="13" fillId="0" borderId="75" xfId="0" applyNumberFormat="1" applyFont="1" applyFill="1" applyBorder="1" applyAlignment="1" applyProtection="1">
      <alignment horizontal="center" vertical="center"/>
      <protection hidden="1"/>
    </xf>
    <xf numFmtId="172" fontId="13" fillId="0" borderId="0" xfId="0" applyNumberFormat="1" applyFont="1" applyFill="1" applyBorder="1" applyAlignment="1" applyProtection="1">
      <alignment horizontal="center" vertical="center"/>
      <protection hidden="1"/>
    </xf>
    <xf numFmtId="172" fontId="13" fillId="0" borderId="30" xfId="0" applyNumberFormat="1" applyFont="1" applyFill="1" applyBorder="1" applyAlignment="1" applyProtection="1">
      <alignment horizontal="center" vertical="center"/>
      <protection hidden="1"/>
    </xf>
    <xf numFmtId="172" fontId="13" fillId="0" borderId="63" xfId="0" applyNumberFormat="1" applyFont="1" applyFill="1" applyBorder="1" applyAlignment="1" applyProtection="1">
      <alignment horizontal="center" vertical="center"/>
      <protection hidden="1"/>
    </xf>
    <xf numFmtId="0" fontId="13" fillId="31" borderId="39" xfId="0" applyFont="1" applyFill="1" applyBorder="1" applyAlignment="1" applyProtection="1">
      <alignment vertical="center"/>
      <protection hidden="1"/>
    </xf>
    <xf numFmtId="0" fontId="20" fillId="0" borderId="67" xfId="0" applyFont="1" applyBorder="1" applyAlignment="1" applyProtection="1">
      <alignment horizontal="center" vertical="center"/>
      <protection hidden="1"/>
    </xf>
    <xf numFmtId="172" fontId="13" fillId="33" borderId="31" xfId="0" applyNumberFormat="1" applyFont="1" applyFill="1" applyBorder="1" applyAlignment="1">
      <alignment horizontal="right" vertical="center"/>
    </xf>
    <xf numFmtId="172" fontId="13" fillId="31" borderId="37" xfId="0" applyNumberFormat="1" applyFont="1" applyFill="1" applyBorder="1" applyAlignment="1" applyProtection="1">
      <alignment horizontal="right" vertical="center" wrapText="1"/>
      <protection hidden="1"/>
    </xf>
    <xf numFmtId="172" fontId="13" fillId="0" borderId="39" xfId="0" applyNumberFormat="1" applyFont="1" applyFill="1" applyBorder="1" applyAlignment="1" applyProtection="1">
      <alignment horizontal="right" vertical="center"/>
      <protection hidden="1"/>
    </xf>
    <xf numFmtId="172" fontId="13" fillId="0" borderId="39" xfId="0" applyNumberFormat="1" applyFont="1" applyFill="1" applyBorder="1" applyAlignment="1" applyProtection="1">
      <alignment horizontal="right" vertical="center" wrapText="1"/>
      <protection hidden="1"/>
    </xf>
    <xf numFmtId="172" fontId="61" fillId="31" borderId="37" xfId="0" applyNumberFormat="1" applyFont="1" applyFill="1" applyBorder="1" applyAlignment="1" applyProtection="1">
      <alignment horizontal="center" vertical="center"/>
      <protection hidden="1"/>
    </xf>
    <xf numFmtId="172" fontId="61" fillId="31" borderId="38" xfId="0" applyNumberFormat="1" applyFont="1" applyFill="1" applyBorder="1" applyAlignment="1" applyProtection="1">
      <alignment horizontal="center" vertical="center"/>
      <protection hidden="1"/>
    </xf>
    <xf numFmtId="172" fontId="16" fillId="31" borderId="39" xfId="0" applyNumberFormat="1" applyFont="1" applyFill="1" applyBorder="1" applyAlignment="1" applyProtection="1">
      <alignment horizontal="right" vertical="center"/>
      <protection hidden="1"/>
    </xf>
    <xf numFmtId="172" fontId="13" fillId="31" borderId="54" xfId="0" applyNumberFormat="1" applyFont="1" applyFill="1" applyBorder="1" applyAlignment="1" applyProtection="1">
      <alignment horizontal="right" vertical="center"/>
      <protection hidden="1"/>
    </xf>
    <xf numFmtId="172" fontId="13" fillId="33" borderId="39" xfId="0" applyNumberFormat="1" applyFont="1" applyFill="1" applyBorder="1" applyAlignment="1" applyProtection="1">
      <alignment horizontal="right" vertical="center"/>
      <protection hidden="1"/>
    </xf>
    <xf numFmtId="171" fontId="13" fillId="0" borderId="61" xfId="0" applyNumberFormat="1" applyFont="1" applyFill="1" applyBorder="1" applyAlignment="1">
      <alignment horizontal="left" vertical="center"/>
    </xf>
    <xf numFmtId="172" fontId="13" fillId="0" borderId="61" xfId="0" applyNumberFormat="1" applyFont="1" applyFill="1" applyBorder="1" applyAlignment="1" applyProtection="1">
      <alignment horizontal="right" vertical="center"/>
      <protection hidden="1"/>
    </xf>
    <xf numFmtId="172" fontId="13" fillId="31" borderId="38" xfId="0" applyNumberFormat="1" applyFont="1" applyFill="1" applyBorder="1" applyAlignment="1" applyProtection="1">
      <alignment horizontal="right" vertical="center" wrapText="1"/>
      <protection hidden="1"/>
    </xf>
    <xf numFmtId="0" fontId="12" fillId="30" borderId="18" xfId="0" applyFont="1" applyFill="1" applyBorder="1" applyAlignment="1" applyProtection="1">
      <alignment horizontal="center" vertical="center" wrapText="1"/>
      <protection hidden="1"/>
    </xf>
    <xf numFmtId="0" fontId="7" fillId="0" borderId="76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77" xfId="0" applyFont="1" applyBorder="1" applyAlignment="1">
      <alignment/>
    </xf>
    <xf numFmtId="0" fontId="29" fillId="31" borderId="0" xfId="0" applyFont="1" applyFill="1" applyAlignment="1" applyProtection="1">
      <alignment/>
      <protection hidden="1"/>
    </xf>
    <xf numFmtId="172" fontId="13" fillId="33" borderId="71" xfId="0" applyNumberFormat="1" applyFont="1" applyFill="1" applyBorder="1" applyAlignment="1" applyProtection="1">
      <alignment horizontal="right" vertical="center"/>
      <protection hidden="1"/>
    </xf>
    <xf numFmtId="172" fontId="16" fillId="33" borderId="39" xfId="0" applyNumberFormat="1" applyFont="1" applyFill="1" applyBorder="1" applyAlignment="1" applyProtection="1">
      <alignment horizontal="right" vertical="center"/>
      <protection hidden="1"/>
    </xf>
    <xf numFmtId="0" fontId="6" fillId="31" borderId="0" xfId="0" applyFont="1" applyFill="1" applyAlignment="1" applyProtection="1">
      <alignment horizontal="center" vertical="center"/>
      <protection hidden="1"/>
    </xf>
    <xf numFmtId="172" fontId="13" fillId="31" borderId="73" xfId="0" applyNumberFormat="1" applyFont="1" applyFill="1" applyBorder="1" applyAlignment="1" applyProtection="1">
      <alignment horizontal="center" vertical="center"/>
      <protection hidden="1"/>
    </xf>
    <xf numFmtId="172" fontId="13" fillId="31" borderId="74" xfId="0" applyNumberFormat="1" applyFont="1" applyFill="1" applyBorder="1" applyAlignment="1" applyProtection="1">
      <alignment horizontal="center" vertical="center"/>
      <protection hidden="1"/>
    </xf>
    <xf numFmtId="172" fontId="13" fillId="31" borderId="32" xfId="0" applyNumberFormat="1" applyFont="1" applyFill="1" applyBorder="1" applyAlignment="1" applyProtection="1">
      <alignment horizontal="center" vertical="center"/>
      <protection hidden="1"/>
    </xf>
    <xf numFmtId="172" fontId="13" fillId="31" borderId="29" xfId="0" applyNumberFormat="1" applyFont="1" applyFill="1" applyBorder="1" applyAlignment="1" applyProtection="1">
      <alignment horizontal="center" vertical="center"/>
      <protection hidden="1"/>
    </xf>
    <xf numFmtId="172" fontId="13" fillId="31" borderId="37" xfId="0" applyNumberFormat="1" applyFont="1" applyFill="1" applyBorder="1" applyAlignment="1" applyProtection="1">
      <alignment horizontal="center" vertical="center"/>
      <protection hidden="1"/>
    </xf>
    <xf numFmtId="172" fontId="13" fillId="31" borderId="33" xfId="0" applyNumberFormat="1" applyFont="1" applyFill="1" applyBorder="1" applyAlignment="1" applyProtection="1">
      <alignment horizontal="center" vertical="center"/>
      <protection hidden="1"/>
    </xf>
    <xf numFmtId="172" fontId="13" fillId="31" borderId="62" xfId="0" applyNumberFormat="1" applyFont="1" applyFill="1" applyBorder="1" applyAlignment="1" applyProtection="1">
      <alignment horizontal="center" vertical="center"/>
      <protection hidden="1"/>
    </xf>
    <xf numFmtId="172" fontId="13" fillId="31" borderId="53" xfId="0" applyNumberFormat="1" applyFont="1" applyFill="1" applyBorder="1" applyAlignment="1" applyProtection="1">
      <alignment horizontal="center" vertical="center"/>
      <protection hidden="1"/>
    </xf>
    <xf numFmtId="172" fontId="13" fillId="31" borderId="54" xfId="0" applyNumberFormat="1" applyFont="1" applyFill="1" applyBorder="1" applyAlignment="1" applyProtection="1">
      <alignment horizontal="center" vertical="center"/>
      <protection hidden="1"/>
    </xf>
    <xf numFmtId="172" fontId="13" fillId="31" borderId="38" xfId="0" applyNumberFormat="1" applyFont="1" applyFill="1" applyBorder="1" applyAlignment="1" applyProtection="1">
      <alignment horizontal="center" vertical="center"/>
      <protection hidden="1"/>
    </xf>
    <xf numFmtId="172" fontId="13" fillId="31" borderId="30" xfId="0" applyNumberFormat="1" applyFont="1" applyFill="1" applyBorder="1" applyAlignment="1" applyProtection="1">
      <alignment horizontal="center" vertical="center"/>
      <protection hidden="1"/>
    </xf>
    <xf numFmtId="172" fontId="13" fillId="31" borderId="71" xfId="0" applyNumberFormat="1" applyFont="1" applyFill="1" applyBorder="1" applyAlignment="1" applyProtection="1">
      <alignment horizontal="center" vertical="center"/>
      <protection hidden="1"/>
    </xf>
    <xf numFmtId="172" fontId="62" fillId="31" borderId="0" xfId="0" applyNumberFormat="1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78" xfId="0" applyFont="1" applyFill="1" applyBorder="1" applyAlignment="1" applyProtection="1">
      <alignment horizontal="center" vertical="center" wrapText="1"/>
      <protection hidden="1"/>
    </xf>
    <xf numFmtId="15" fontId="5" fillId="0" borderId="79" xfId="0" applyNumberFormat="1" applyFont="1" applyBorder="1" applyAlignment="1" applyProtection="1">
      <alignment horizontal="center" vertical="center"/>
      <protection locked="0"/>
    </xf>
    <xf numFmtId="0" fontId="2" fillId="31" borderId="80" xfId="0" applyFont="1" applyFill="1" applyBorder="1" applyAlignment="1" applyProtection="1">
      <alignment horizontal="center" vertical="center"/>
      <protection hidden="1"/>
    </xf>
    <xf numFmtId="0" fontId="11" fillId="30" borderId="52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24" fillId="30" borderId="81" xfId="0" applyFont="1" applyFill="1" applyBorder="1" applyAlignment="1" applyProtection="1">
      <alignment horizontal="center" vertical="center" textRotation="90"/>
      <protection hidden="1"/>
    </xf>
    <xf numFmtId="0" fontId="24" fillId="30" borderId="82" xfId="0" applyFont="1" applyFill="1" applyBorder="1" applyAlignment="1" applyProtection="1">
      <alignment horizontal="center" vertical="center" textRotation="90"/>
      <protection hidden="1"/>
    </xf>
    <xf numFmtId="0" fontId="24" fillId="30" borderId="83" xfId="0" applyFont="1" applyFill="1" applyBorder="1" applyAlignment="1" applyProtection="1">
      <alignment horizontal="center" vertical="center" textRotation="90"/>
      <protection hidden="1"/>
    </xf>
    <xf numFmtId="0" fontId="12" fillId="30" borderId="15" xfId="0" applyFont="1" applyFill="1" applyBorder="1" applyAlignment="1" applyProtection="1">
      <alignment horizontal="center" vertical="center" wrapText="1"/>
      <protection hidden="1"/>
    </xf>
    <xf numFmtId="0" fontId="12" fillId="30" borderId="84" xfId="0" applyFont="1" applyFill="1" applyBorder="1" applyAlignment="1" applyProtection="1">
      <alignment horizontal="center" vertical="center" wrapText="1"/>
      <protection hidden="1"/>
    </xf>
    <xf numFmtId="0" fontId="12" fillId="30" borderId="85" xfId="0" applyFont="1" applyFill="1" applyBorder="1" applyAlignment="1" applyProtection="1">
      <alignment horizontal="center" vertical="center" wrapText="1"/>
      <protection hidden="1"/>
    </xf>
    <xf numFmtId="0" fontId="12" fillId="30" borderId="86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9" fillId="0" borderId="8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30" borderId="88" xfId="0" applyFont="1" applyFill="1" applyBorder="1" applyAlignment="1" applyProtection="1">
      <alignment horizontal="center" vertical="center"/>
      <protection hidden="1"/>
    </xf>
    <xf numFmtId="0" fontId="11" fillId="30" borderId="59" xfId="0" applyFont="1" applyFill="1" applyBorder="1" applyAlignment="1" applyProtection="1">
      <alignment horizontal="center" vertical="center"/>
      <protection hidden="1"/>
    </xf>
    <xf numFmtId="0" fontId="12" fillId="30" borderId="89" xfId="0" applyFont="1" applyFill="1" applyBorder="1" applyAlignment="1" applyProtection="1">
      <alignment horizontal="center" vertical="center" textRotation="90"/>
      <protection hidden="1"/>
    </xf>
    <xf numFmtId="0" fontId="12" fillId="30" borderId="84" xfId="0" applyFont="1" applyFill="1" applyBorder="1" applyAlignment="1" applyProtection="1">
      <alignment horizontal="center" vertical="center" textRotation="90"/>
      <protection hidden="1"/>
    </xf>
    <xf numFmtId="0" fontId="11" fillId="30" borderId="78" xfId="0" applyFont="1" applyFill="1" applyBorder="1" applyAlignment="1" applyProtection="1">
      <alignment horizontal="center" vertical="center"/>
      <protection hidden="1"/>
    </xf>
    <xf numFmtId="0" fontId="12" fillId="30" borderId="86" xfId="0" applyFont="1" applyFill="1" applyBorder="1" applyAlignment="1" applyProtection="1">
      <alignment horizontal="center" vertical="center" textRotation="90"/>
      <protection hidden="1"/>
    </xf>
    <xf numFmtId="0" fontId="12" fillId="30" borderId="23" xfId="0" applyFont="1" applyFill="1" applyBorder="1" applyAlignment="1" applyProtection="1">
      <alignment horizontal="center"/>
      <protection hidden="1"/>
    </xf>
    <xf numFmtId="0" fontId="12" fillId="30" borderId="24" xfId="0" applyFont="1" applyFill="1" applyBorder="1" applyAlignment="1" applyProtection="1">
      <alignment horizontal="center"/>
      <protection hidden="1"/>
    </xf>
    <xf numFmtId="170" fontId="12" fillId="30" borderId="23" xfId="0" applyNumberFormat="1" applyFont="1" applyFill="1" applyBorder="1" applyAlignment="1" applyProtection="1">
      <alignment horizontal="center"/>
      <protection hidden="1"/>
    </xf>
    <xf numFmtId="170" fontId="12" fillId="30" borderId="90" xfId="0" applyNumberFormat="1" applyFont="1" applyFill="1" applyBorder="1" applyAlignment="1" applyProtection="1">
      <alignment horizontal="center"/>
      <protection hidden="1"/>
    </xf>
    <xf numFmtId="170" fontId="12" fillId="30" borderId="87" xfId="0" applyNumberFormat="1" applyFont="1" applyFill="1" applyBorder="1" applyAlignment="1" applyProtection="1">
      <alignment horizontal="center"/>
      <protection hidden="1"/>
    </xf>
    <xf numFmtId="0" fontId="12" fillId="30" borderId="16" xfId="0" applyFont="1" applyFill="1" applyBorder="1" applyAlignment="1" applyProtection="1">
      <alignment horizontal="center" vertical="center" wrapText="1"/>
      <protection hidden="1"/>
    </xf>
    <xf numFmtId="0" fontId="12" fillId="30" borderId="17" xfId="0" applyFont="1" applyFill="1" applyBorder="1" applyAlignment="1" applyProtection="1">
      <alignment horizontal="center" vertical="center" wrapText="1"/>
      <protection hidden="1"/>
    </xf>
    <xf numFmtId="0" fontId="12" fillId="30" borderId="47" xfId="0" applyFont="1" applyFill="1" applyBorder="1" applyAlignment="1" applyProtection="1">
      <alignment horizontal="center" vertical="center" wrapText="1"/>
      <protection hidden="1"/>
    </xf>
    <xf numFmtId="0" fontId="12" fillId="30" borderId="49" xfId="0" applyFont="1" applyFill="1" applyBorder="1" applyAlignment="1" applyProtection="1">
      <alignment horizontal="center" vertical="center" wrapText="1"/>
      <protection hidden="1"/>
    </xf>
    <xf numFmtId="0" fontId="12" fillId="30" borderId="48" xfId="0" applyFont="1" applyFill="1" applyBorder="1" applyAlignment="1" applyProtection="1">
      <alignment horizontal="center" vertical="center" wrapText="1"/>
      <protection hidden="1"/>
    </xf>
    <xf numFmtId="0" fontId="12" fillId="30" borderId="25" xfId="0" applyFont="1" applyFill="1" applyBorder="1" applyAlignment="1" applyProtection="1">
      <alignment horizontal="center" vertical="center" textRotation="90"/>
      <protection hidden="1"/>
    </xf>
    <xf numFmtId="0" fontId="12" fillId="30" borderId="58" xfId="0" applyFont="1" applyFill="1" applyBorder="1" applyAlignment="1" applyProtection="1">
      <alignment horizontal="center" vertical="center" textRotation="90"/>
      <protection hidden="1"/>
    </xf>
    <xf numFmtId="0" fontId="29" fillId="31" borderId="4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30" borderId="46" xfId="0" applyFont="1" applyFill="1" applyBorder="1" applyAlignment="1" applyProtection="1">
      <alignment horizontal="center" vertical="center" wrapText="1"/>
      <protection hidden="1"/>
    </xf>
    <xf numFmtId="0" fontId="12" fillId="30" borderId="91" xfId="0" applyFont="1" applyFill="1" applyBorder="1" applyAlignment="1" applyProtection="1">
      <alignment horizontal="center" vertical="center" wrapText="1"/>
      <protection hidden="1"/>
    </xf>
    <xf numFmtId="0" fontId="12" fillId="30" borderId="92" xfId="0" applyFont="1" applyFill="1" applyBorder="1" applyAlignment="1" applyProtection="1">
      <alignment horizontal="center" vertical="center" wrapText="1"/>
      <protection hidden="1"/>
    </xf>
    <xf numFmtId="0" fontId="12" fillId="30" borderId="90" xfId="0" applyFont="1" applyFill="1" applyBorder="1" applyAlignment="1" applyProtection="1">
      <alignment horizontal="center"/>
      <protection hidden="1"/>
    </xf>
    <xf numFmtId="0" fontId="12" fillId="30" borderId="87" xfId="0" applyFont="1" applyFill="1" applyBorder="1" applyAlignment="1" applyProtection="1">
      <alignment horizontal="center"/>
      <protection hidden="1"/>
    </xf>
    <xf numFmtId="0" fontId="10" fillId="30" borderId="24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11" fillId="30" borderId="24" xfId="0" applyFont="1" applyFill="1" applyBorder="1" applyAlignment="1" applyProtection="1">
      <alignment horizontal="center"/>
      <protection hidden="1"/>
    </xf>
    <xf numFmtId="0" fontId="11" fillId="30" borderId="93" xfId="0" applyFont="1" applyFill="1" applyBorder="1" applyAlignment="1" applyProtection="1">
      <alignment horizontal="center" vertical="center"/>
      <protection hidden="1"/>
    </xf>
    <xf numFmtId="0" fontId="11" fillId="30" borderId="45" xfId="0" applyFont="1" applyFill="1" applyBorder="1" applyAlignment="1" applyProtection="1">
      <alignment horizontal="center" vertical="center"/>
      <protection hidden="1"/>
    </xf>
    <xf numFmtId="0" fontId="11" fillId="30" borderId="51" xfId="0" applyFont="1" applyFill="1" applyBorder="1" applyAlignment="1" applyProtection="1">
      <alignment horizontal="center" vertical="center"/>
      <protection hidden="1"/>
    </xf>
    <xf numFmtId="0" fontId="11" fillId="30" borderId="52" xfId="0" applyFont="1" applyFill="1" applyBorder="1" applyAlignment="1" applyProtection="1">
      <alignment horizontal="center" vertical="center"/>
      <protection hidden="1"/>
    </xf>
    <xf numFmtId="0" fontId="11" fillId="30" borderId="94" xfId="0" applyFont="1" applyFill="1" applyBorder="1" applyAlignment="1" applyProtection="1">
      <alignment horizontal="center" vertical="center" wrapText="1"/>
      <protection hidden="1"/>
    </xf>
    <xf numFmtId="0" fontId="11" fillId="30" borderId="9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/>
    </xf>
    <xf numFmtId="0" fontId="11" fillId="30" borderId="96" xfId="0" applyFont="1" applyFill="1" applyBorder="1" applyAlignment="1" applyProtection="1">
      <alignment horizontal="center" vertical="center"/>
      <protection hidden="1"/>
    </xf>
    <xf numFmtId="0" fontId="11" fillId="30" borderId="97" xfId="0" applyFont="1" applyFill="1" applyBorder="1" applyAlignment="1" applyProtection="1">
      <alignment horizontal="center" vertical="center"/>
      <protection hidden="1"/>
    </xf>
    <xf numFmtId="0" fontId="11" fillId="30" borderId="79" xfId="0" applyFont="1" applyFill="1" applyBorder="1" applyAlignment="1" applyProtection="1">
      <alignment horizontal="center" vertical="center"/>
      <protection hidden="1"/>
    </xf>
    <xf numFmtId="0" fontId="10" fillId="30" borderId="2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11" fillId="30" borderId="98" xfId="0" applyFont="1" applyFill="1" applyBorder="1" applyAlignment="1" applyProtection="1">
      <alignment horizontal="center" vertical="center"/>
      <protection hidden="1"/>
    </xf>
    <xf numFmtId="0" fontId="11" fillId="30" borderId="99" xfId="0" applyFont="1" applyFill="1" applyBorder="1" applyAlignment="1" applyProtection="1">
      <alignment horizontal="center" vertical="center"/>
      <protection hidden="1"/>
    </xf>
    <xf numFmtId="0" fontId="63" fillId="31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1" fillId="30" borderId="23" xfId="0" applyFont="1" applyFill="1" applyBorder="1" applyAlignment="1" applyProtection="1">
      <alignment horizontal="center" vertical="center"/>
      <protection hidden="1"/>
    </xf>
    <xf numFmtId="0" fontId="11" fillId="30" borderId="90" xfId="0" applyFont="1" applyFill="1" applyBorder="1" applyAlignment="1" applyProtection="1">
      <alignment horizontal="center" vertical="center"/>
      <protection hidden="1"/>
    </xf>
    <xf numFmtId="0" fontId="11" fillId="30" borderId="87" xfId="0" applyFont="1" applyFill="1" applyBorder="1" applyAlignment="1" applyProtection="1">
      <alignment horizontal="center" vertical="center"/>
      <protection hidden="1"/>
    </xf>
    <xf numFmtId="0" fontId="11" fillId="30" borderId="79" xfId="0" applyFont="1" applyFill="1" applyBorder="1" applyAlignment="1" applyProtection="1">
      <alignment horizontal="center" vertical="center" wrapText="1"/>
      <protection hidden="1"/>
    </xf>
    <xf numFmtId="0" fontId="11" fillId="30" borderId="24" xfId="0" applyFont="1" applyFill="1" applyBorder="1" applyAlignment="1" applyProtection="1">
      <alignment horizontal="center" vertical="center"/>
      <protection hidden="1"/>
    </xf>
    <xf numFmtId="0" fontId="8" fillId="0" borderId="10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01" xfId="0" applyFont="1" applyFill="1" applyBorder="1" applyAlignment="1" applyProtection="1">
      <alignment horizontal="center"/>
      <protection hidden="1"/>
    </xf>
    <xf numFmtId="0" fontId="8" fillId="0" borderId="49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02" xfId="0" applyFont="1" applyFill="1" applyBorder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103" xfId="0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11" fillId="30" borderId="104" xfId="0" applyFont="1" applyFill="1" applyBorder="1" applyAlignment="1" applyProtection="1">
      <alignment horizontal="center" vertical="center"/>
      <protection hidden="1"/>
    </xf>
    <xf numFmtId="0" fontId="11" fillId="30" borderId="24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11" fillId="30" borderId="46" xfId="0" applyFont="1" applyFill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 textRotation="90"/>
      <protection hidden="1"/>
    </xf>
    <xf numFmtId="0" fontId="7" fillId="0" borderId="65" xfId="0" applyFont="1" applyBorder="1" applyAlignment="1" applyProtection="1">
      <alignment horizontal="center" vertical="center" textRotation="90"/>
      <protection hidden="1"/>
    </xf>
    <xf numFmtId="0" fontId="7" fillId="0" borderId="66" xfId="0" applyFont="1" applyBorder="1" applyAlignment="1" applyProtection="1">
      <alignment horizontal="center" vertical="center" textRotation="90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2" fontId="6" fillId="31" borderId="0" xfId="0" applyNumberFormat="1" applyFont="1" applyFill="1" applyAlignment="1" applyProtection="1">
      <alignment horizontal="center"/>
      <protection hidden="1"/>
    </xf>
    <xf numFmtId="0" fontId="12" fillId="30" borderId="15" xfId="0" applyFont="1" applyFill="1" applyBorder="1" applyAlignment="1" applyProtection="1">
      <alignment horizontal="center" vertical="center" textRotation="90"/>
      <protection hidden="1"/>
    </xf>
    <xf numFmtId="0" fontId="12" fillId="30" borderId="85" xfId="0" applyFont="1" applyFill="1" applyBorder="1" applyAlignment="1" applyProtection="1">
      <alignment horizontal="center" vertical="center" textRotation="90"/>
      <protection hidden="1"/>
    </xf>
    <xf numFmtId="0" fontId="13" fillId="30" borderId="15" xfId="0" applyFont="1" applyFill="1" applyBorder="1" applyAlignment="1" applyProtection="1">
      <alignment horizontal="center" vertical="center" wrapText="1"/>
      <protection hidden="1"/>
    </xf>
    <xf numFmtId="0" fontId="13" fillId="30" borderId="16" xfId="0" applyFont="1" applyFill="1" applyBorder="1" applyAlignment="1" applyProtection="1">
      <alignment horizontal="center" vertical="center" wrapText="1"/>
      <protection hidden="1"/>
    </xf>
    <xf numFmtId="0" fontId="13" fillId="30" borderId="17" xfId="0" applyFont="1" applyFill="1" applyBorder="1" applyAlignment="1" applyProtection="1">
      <alignment horizontal="center" vertical="center" wrapText="1"/>
      <protection hidden="1"/>
    </xf>
    <xf numFmtId="0" fontId="13" fillId="30" borderId="47" xfId="0" applyFont="1" applyFill="1" applyBorder="1" applyAlignment="1" applyProtection="1">
      <alignment horizontal="center" vertical="center" wrapText="1"/>
      <protection hidden="1"/>
    </xf>
    <xf numFmtId="0" fontId="13" fillId="30" borderId="49" xfId="0" applyFont="1" applyFill="1" applyBorder="1" applyAlignment="1" applyProtection="1">
      <alignment horizontal="center" vertical="center" wrapText="1"/>
      <protection hidden="1"/>
    </xf>
    <xf numFmtId="0" fontId="13" fillId="30" borderId="4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38100</xdr:rowOff>
    </xdr:from>
    <xdr:to>
      <xdr:col>10</xdr:col>
      <xdr:colOff>28575</xdr:colOff>
      <xdr:row>10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3620" r="23620"/>
        <a:stretch>
          <a:fillRect/>
        </a:stretch>
      </xdr:blipFill>
      <xdr:spPr>
        <a:xfrm>
          <a:off x="4695825" y="38100"/>
          <a:ext cx="1933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15</xdr:row>
      <xdr:rowOff>85725</xdr:rowOff>
    </xdr:from>
    <xdr:to>
      <xdr:col>8</xdr:col>
      <xdr:colOff>609600</xdr:colOff>
      <xdr:row>19</xdr:row>
      <xdr:rowOff>76200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2952750"/>
          <a:ext cx="3257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66675</xdr:rowOff>
    </xdr:from>
    <xdr:to>
      <xdr:col>6</xdr:col>
      <xdr:colOff>76200</xdr:colOff>
      <xdr:row>10</xdr:row>
      <xdr:rowOff>57150</xdr:rowOff>
    </xdr:to>
    <xdr:pic>
      <xdr:nvPicPr>
        <xdr:cNvPr id="3" name="Picture 361" descr="Logo A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66675"/>
          <a:ext cx="24193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</xdr:row>
      <xdr:rowOff>0</xdr:rowOff>
    </xdr:from>
    <xdr:to>
      <xdr:col>1</xdr:col>
      <xdr:colOff>819150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620" r="23620"/>
        <a:stretch>
          <a:fillRect/>
        </a:stretch>
      </xdr:blipFill>
      <xdr:spPr>
        <a:xfrm>
          <a:off x="847725" y="2857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</xdr:row>
      <xdr:rowOff>66675</xdr:rowOff>
    </xdr:from>
    <xdr:to>
      <xdr:col>10</xdr:col>
      <xdr:colOff>676275</xdr:colOff>
      <xdr:row>2</xdr:row>
      <xdr:rowOff>342900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95250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19050</xdr:rowOff>
    </xdr:from>
    <xdr:to>
      <xdr:col>0</xdr:col>
      <xdr:colOff>819150</xdr:colOff>
      <xdr:row>2</xdr:row>
      <xdr:rowOff>285750</xdr:rowOff>
    </xdr:to>
    <xdr:pic>
      <xdr:nvPicPr>
        <xdr:cNvPr id="3" name="Immagine 3" descr="A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76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19050</xdr:rowOff>
    </xdr:from>
    <xdr:to>
      <xdr:col>2</xdr:col>
      <xdr:colOff>428625</xdr:colOff>
      <xdr:row>2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620" r="23620"/>
        <a:stretch>
          <a:fillRect/>
        </a:stretch>
      </xdr:blipFill>
      <xdr:spPr>
        <a:xfrm>
          <a:off x="1066800" y="47625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114300</xdr:colOff>
      <xdr:row>1</xdr:row>
      <xdr:rowOff>66675</xdr:rowOff>
    </xdr:from>
    <xdr:to>
      <xdr:col>29</xdr:col>
      <xdr:colOff>495300</xdr:colOff>
      <xdr:row>2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9525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38100</xdr:rowOff>
    </xdr:from>
    <xdr:to>
      <xdr:col>1</xdr:col>
      <xdr:colOff>762000</xdr:colOff>
      <xdr:row>2</xdr:row>
      <xdr:rowOff>342900</xdr:rowOff>
    </xdr:to>
    <xdr:pic>
      <xdr:nvPicPr>
        <xdr:cNvPr id="3" name="Immagine 3" descr="A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66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</xdr:row>
      <xdr:rowOff>66675</xdr:rowOff>
    </xdr:from>
    <xdr:to>
      <xdr:col>14</xdr:col>
      <xdr:colOff>647700</xdr:colOff>
      <xdr:row>2</xdr:row>
      <xdr:rowOff>361950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28600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</xdr:row>
      <xdr:rowOff>28575</xdr:rowOff>
    </xdr:from>
    <xdr:to>
      <xdr:col>2</xdr:col>
      <xdr:colOff>466725</xdr:colOff>
      <xdr:row>2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3620" r="23620"/>
        <a:stretch>
          <a:fillRect/>
        </a:stretch>
      </xdr:blipFill>
      <xdr:spPr>
        <a:xfrm>
          <a:off x="7715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514350</xdr:colOff>
      <xdr:row>2</xdr:row>
      <xdr:rowOff>352425</xdr:rowOff>
    </xdr:to>
    <xdr:pic>
      <xdr:nvPicPr>
        <xdr:cNvPr id="3" name="Immagine 3" descr="A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333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1</xdr:row>
      <xdr:rowOff>57150</xdr:rowOff>
    </xdr:from>
    <xdr:to>
      <xdr:col>14</xdr:col>
      <xdr:colOff>695325</xdr:colOff>
      <xdr:row>2</xdr:row>
      <xdr:rowOff>381000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19075"/>
          <a:ext cx="1362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</xdr:row>
      <xdr:rowOff>19050</xdr:rowOff>
    </xdr:from>
    <xdr:to>
      <xdr:col>2</xdr:col>
      <xdr:colOff>685800</xdr:colOff>
      <xdr:row>2</xdr:row>
      <xdr:rowOff>409575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3620" r="23620"/>
        <a:stretch>
          <a:fillRect/>
        </a:stretch>
      </xdr:blipFill>
      <xdr:spPr>
        <a:xfrm>
          <a:off x="800100" y="18097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28575</xdr:rowOff>
    </xdr:from>
    <xdr:to>
      <xdr:col>1</xdr:col>
      <xdr:colOff>542925</xdr:colOff>
      <xdr:row>2</xdr:row>
      <xdr:rowOff>333375</xdr:rowOff>
    </xdr:to>
    <xdr:pic>
      <xdr:nvPicPr>
        <xdr:cNvPr id="3" name="Immagine 3" descr="A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050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47625</xdr:rowOff>
    </xdr:from>
    <xdr:to>
      <xdr:col>2</xdr:col>
      <xdr:colOff>342900</xdr:colOff>
      <xdr:row>2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620" r="23620"/>
        <a:stretch>
          <a:fillRect/>
        </a:stretch>
      </xdr:blipFill>
      <xdr:spPr>
        <a:xfrm>
          <a:off x="828675" y="476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0</xdr:row>
      <xdr:rowOff>85725</xdr:rowOff>
    </xdr:from>
    <xdr:to>
      <xdr:col>14</xdr:col>
      <xdr:colOff>666750</xdr:colOff>
      <xdr:row>2</xdr:row>
      <xdr:rowOff>333375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857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571500</xdr:colOff>
      <xdr:row>2</xdr:row>
      <xdr:rowOff>304800</xdr:rowOff>
    </xdr:to>
    <xdr:pic>
      <xdr:nvPicPr>
        <xdr:cNvPr id="3" name="Immagine 3" descr="A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47625</xdr:rowOff>
    </xdr:from>
    <xdr:to>
      <xdr:col>2</xdr:col>
      <xdr:colOff>361950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620" r="23620"/>
        <a:stretch>
          <a:fillRect/>
        </a:stretch>
      </xdr:blipFill>
      <xdr:spPr>
        <a:xfrm>
          <a:off x="1009650" y="20955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723900</xdr:colOff>
      <xdr:row>1</xdr:row>
      <xdr:rowOff>66675</xdr:rowOff>
    </xdr:from>
    <xdr:to>
      <xdr:col>14</xdr:col>
      <xdr:colOff>695325</xdr:colOff>
      <xdr:row>2</xdr:row>
      <xdr:rowOff>419100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2286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657225</xdr:colOff>
      <xdr:row>2</xdr:row>
      <xdr:rowOff>438150</xdr:rowOff>
    </xdr:to>
    <xdr:pic>
      <xdr:nvPicPr>
        <xdr:cNvPr id="3" name="Immagine 3" descr="A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428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28575</xdr:rowOff>
    </xdr:from>
    <xdr:to>
      <xdr:col>1</xdr:col>
      <xdr:colOff>1562100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620" r="23620"/>
        <a:stretch>
          <a:fillRect/>
        </a:stretch>
      </xdr:blipFill>
      <xdr:spPr>
        <a:xfrm>
          <a:off x="866775" y="19050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</xdr:row>
      <xdr:rowOff>19050</xdr:rowOff>
    </xdr:from>
    <xdr:to>
      <xdr:col>10</xdr:col>
      <xdr:colOff>704850</xdr:colOff>
      <xdr:row>2</xdr:row>
      <xdr:rowOff>419100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80975"/>
          <a:ext cx="1457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9525</xdr:rowOff>
    </xdr:from>
    <xdr:to>
      <xdr:col>1</xdr:col>
      <xdr:colOff>590550</xdr:colOff>
      <xdr:row>2</xdr:row>
      <xdr:rowOff>409575</xdr:rowOff>
    </xdr:to>
    <xdr:pic>
      <xdr:nvPicPr>
        <xdr:cNvPr id="3" name="Immagine 3" descr="A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71450"/>
          <a:ext cx="809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95250</xdr:rowOff>
    </xdr:from>
    <xdr:to>
      <xdr:col>14</xdr:col>
      <xdr:colOff>666750</xdr:colOff>
      <xdr:row>1</xdr:row>
      <xdr:rowOff>361950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9525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0</xdr:row>
      <xdr:rowOff>19050</xdr:rowOff>
    </xdr:from>
    <xdr:to>
      <xdr:col>2</xdr:col>
      <xdr:colOff>247650</xdr:colOff>
      <xdr:row>1</xdr:row>
      <xdr:rowOff>342900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3620" r="23620"/>
        <a:stretch>
          <a:fillRect/>
        </a:stretch>
      </xdr:blipFill>
      <xdr:spPr>
        <a:xfrm>
          <a:off x="847725" y="190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590550</xdr:colOff>
      <xdr:row>1</xdr:row>
      <xdr:rowOff>323850</xdr:rowOff>
    </xdr:to>
    <xdr:pic>
      <xdr:nvPicPr>
        <xdr:cNvPr id="3" name="Immagine 3" descr="A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C10">
      <selection activeCell="D12" sqref="D12:J15"/>
    </sheetView>
  </sheetViews>
  <sheetFormatPr defaultColWidth="11.421875" defaultRowHeight="15"/>
  <cols>
    <col min="1" max="2" width="10.421875" style="1" customWidth="1"/>
    <col min="3" max="3" width="5.140625" style="1" customWidth="1"/>
    <col min="4" max="8" width="10.421875" style="1" customWidth="1"/>
    <col min="9" max="9" width="10.421875" style="2" customWidth="1"/>
    <col min="10" max="11" width="10.421875" style="1" customWidth="1"/>
    <col min="12" max="12" width="13.421875" style="1" customWidth="1"/>
    <col min="13" max="16384" width="11.421875" style="1" customWidth="1"/>
  </cols>
  <sheetData>
    <row r="1" spans="1:12" ht="12.75">
      <c r="A1" s="3"/>
      <c r="B1" s="4"/>
      <c r="C1" s="4"/>
      <c r="D1" s="4"/>
      <c r="E1" s="4"/>
      <c r="F1" s="4"/>
      <c r="G1" s="4"/>
      <c r="H1" s="4"/>
      <c r="I1" s="5"/>
      <c r="J1" s="4"/>
      <c r="K1" s="4"/>
      <c r="L1" s="6"/>
    </row>
    <row r="2" spans="1:12" ht="12.75">
      <c r="A2" s="7"/>
      <c r="B2" s="8"/>
      <c r="C2" s="8"/>
      <c r="D2" s="8"/>
      <c r="E2" s="8"/>
      <c r="F2" s="8"/>
      <c r="G2" s="8"/>
      <c r="H2" s="8"/>
      <c r="I2" s="9"/>
      <c r="J2" s="8"/>
      <c r="K2" s="8"/>
      <c r="L2" s="10"/>
    </row>
    <row r="3" spans="1:12" ht="12.75">
      <c r="A3" s="7"/>
      <c r="B3" s="8"/>
      <c r="C3" s="8"/>
      <c r="D3" s="8"/>
      <c r="E3" s="8"/>
      <c r="F3" s="8"/>
      <c r="G3" s="8"/>
      <c r="H3" s="8"/>
      <c r="I3" s="9"/>
      <c r="J3" s="8"/>
      <c r="K3" s="8"/>
      <c r="L3" s="10"/>
    </row>
    <row r="4" spans="1:12" ht="12.75">
      <c r="A4" s="7"/>
      <c r="B4" s="8"/>
      <c r="C4" s="8"/>
      <c r="D4" s="8"/>
      <c r="E4" s="8"/>
      <c r="F4" s="8"/>
      <c r="G4" s="8"/>
      <c r="H4" s="8"/>
      <c r="I4" s="9"/>
      <c r="J4" s="8"/>
      <c r="K4" s="8"/>
      <c r="L4" s="10"/>
    </row>
    <row r="5" spans="1:12" ht="12.75">
      <c r="A5" s="7"/>
      <c r="B5" s="8"/>
      <c r="C5" s="8"/>
      <c r="D5" s="8"/>
      <c r="E5" s="8"/>
      <c r="F5" s="8"/>
      <c r="G5" s="8"/>
      <c r="H5" s="8"/>
      <c r="I5" s="9"/>
      <c r="J5" s="8"/>
      <c r="K5" s="8"/>
      <c r="L5" s="10"/>
    </row>
    <row r="6" spans="1:12" ht="12.75">
      <c r="A6" s="7"/>
      <c r="B6" s="8"/>
      <c r="C6" s="8"/>
      <c r="D6" s="8"/>
      <c r="E6" s="8"/>
      <c r="F6" s="8"/>
      <c r="G6" s="8"/>
      <c r="H6" s="8"/>
      <c r="I6" s="9"/>
      <c r="J6" s="8"/>
      <c r="K6" s="8"/>
      <c r="L6" s="10"/>
    </row>
    <row r="7" spans="1:12" ht="12.75">
      <c r="A7" s="7"/>
      <c r="B7" s="8"/>
      <c r="C7" s="8"/>
      <c r="D7" s="8"/>
      <c r="E7" s="8"/>
      <c r="F7" s="8"/>
      <c r="G7" s="8"/>
      <c r="H7" s="8"/>
      <c r="I7" s="9"/>
      <c r="J7" s="8"/>
      <c r="K7" s="8"/>
      <c r="L7" s="10"/>
    </row>
    <row r="8" spans="1:12" ht="12.75">
      <c r="A8" s="7"/>
      <c r="B8" s="8"/>
      <c r="C8" s="8"/>
      <c r="D8" s="8"/>
      <c r="E8" s="8"/>
      <c r="F8" s="8"/>
      <c r="G8" s="8"/>
      <c r="H8" s="8"/>
      <c r="I8" s="9"/>
      <c r="J8" s="8"/>
      <c r="K8" s="8"/>
      <c r="L8" s="10"/>
    </row>
    <row r="9" spans="1:12" ht="12.75">
      <c r="A9" s="7"/>
      <c r="B9" s="8"/>
      <c r="C9" s="8"/>
      <c r="D9" s="8"/>
      <c r="E9" s="8"/>
      <c r="F9" s="8"/>
      <c r="G9" s="8"/>
      <c r="H9" s="8"/>
      <c r="I9" s="9"/>
      <c r="J9" s="8"/>
      <c r="K9" s="8"/>
      <c r="L9" s="10"/>
    </row>
    <row r="10" spans="1:12" ht="12.75">
      <c r="A10" s="7"/>
      <c r="B10" s="8"/>
      <c r="C10" s="8"/>
      <c r="D10" s="8"/>
      <c r="E10" s="8"/>
      <c r="F10" s="8"/>
      <c r="G10" s="8"/>
      <c r="H10" s="8"/>
      <c r="I10" s="9"/>
      <c r="J10" s="8"/>
      <c r="K10" s="8"/>
      <c r="L10" s="10"/>
    </row>
    <row r="11" spans="1:12" ht="12.75">
      <c r="A11" s="7"/>
      <c r="B11" s="8"/>
      <c r="C11" s="8"/>
      <c r="D11" s="8"/>
      <c r="E11" s="8"/>
      <c r="F11" s="8"/>
      <c r="G11" s="8"/>
      <c r="H11" s="8"/>
      <c r="I11" s="9"/>
      <c r="J11" s="8"/>
      <c r="K11" s="8"/>
      <c r="L11" s="10"/>
    </row>
    <row r="12" spans="1:12" ht="15" customHeight="1">
      <c r="A12" s="7"/>
      <c r="B12" s="8"/>
      <c r="C12" s="8"/>
      <c r="D12" s="342" t="s">
        <v>82</v>
      </c>
      <c r="E12" s="342"/>
      <c r="F12" s="342"/>
      <c r="G12" s="342"/>
      <c r="H12" s="342"/>
      <c r="I12" s="342"/>
      <c r="J12" s="342"/>
      <c r="K12" s="8"/>
      <c r="L12" s="10"/>
    </row>
    <row r="13" spans="1:12" ht="12.75" customHeight="1">
      <c r="A13" s="7"/>
      <c r="B13" s="8"/>
      <c r="C13" s="8"/>
      <c r="D13" s="342"/>
      <c r="E13" s="342"/>
      <c r="F13" s="342"/>
      <c r="G13" s="342"/>
      <c r="H13" s="342"/>
      <c r="I13" s="342"/>
      <c r="J13" s="342"/>
      <c r="K13" s="8"/>
      <c r="L13" s="10"/>
    </row>
    <row r="14" spans="1:12" ht="12.75" customHeight="1">
      <c r="A14" s="7"/>
      <c r="B14" s="8"/>
      <c r="C14" s="8"/>
      <c r="D14" s="342"/>
      <c r="E14" s="342"/>
      <c r="F14" s="342"/>
      <c r="G14" s="342"/>
      <c r="H14" s="342"/>
      <c r="I14" s="342"/>
      <c r="J14" s="342"/>
      <c r="K14" s="8"/>
      <c r="L14" s="10"/>
    </row>
    <row r="15" spans="1:12" ht="45" customHeight="1">
      <c r="A15" s="7"/>
      <c r="B15" s="8"/>
      <c r="C15" s="8"/>
      <c r="D15" s="342"/>
      <c r="E15" s="342"/>
      <c r="F15" s="342"/>
      <c r="G15" s="342"/>
      <c r="H15" s="342"/>
      <c r="I15" s="342"/>
      <c r="J15" s="342"/>
      <c r="K15" s="8"/>
      <c r="L15" s="10"/>
    </row>
    <row r="16" spans="1:12" ht="16.5" customHeight="1">
      <c r="A16" s="7"/>
      <c r="B16" s="8"/>
      <c r="C16" s="8"/>
      <c r="D16" s="343"/>
      <c r="E16" s="343"/>
      <c r="F16" s="343"/>
      <c r="G16" s="343"/>
      <c r="H16" s="343"/>
      <c r="I16" s="343"/>
      <c r="J16" s="343"/>
      <c r="K16" s="8"/>
      <c r="L16" s="10"/>
    </row>
    <row r="17" spans="1:12" ht="19.5" customHeight="1">
      <c r="A17" s="7"/>
      <c r="B17" s="8"/>
      <c r="C17" s="8"/>
      <c r="D17" s="343"/>
      <c r="E17" s="343"/>
      <c r="F17" s="343"/>
      <c r="G17" s="343"/>
      <c r="H17" s="343"/>
      <c r="I17" s="343"/>
      <c r="J17" s="343"/>
      <c r="K17" s="8"/>
      <c r="L17" s="10"/>
    </row>
    <row r="18" spans="1:12" ht="28.5" customHeight="1">
      <c r="A18" s="7"/>
      <c r="B18" s="8"/>
      <c r="C18" s="8"/>
      <c r="D18" s="343"/>
      <c r="E18" s="343"/>
      <c r="F18" s="343"/>
      <c r="G18" s="343"/>
      <c r="H18" s="343"/>
      <c r="I18" s="343"/>
      <c r="J18" s="343"/>
      <c r="K18" s="8"/>
      <c r="L18" s="10"/>
    </row>
    <row r="19" spans="1:12" ht="29.25" customHeight="1">
      <c r="A19" s="7"/>
      <c r="B19" s="8"/>
      <c r="C19" s="8"/>
      <c r="D19" s="343"/>
      <c r="E19" s="343"/>
      <c r="F19" s="343"/>
      <c r="G19" s="343"/>
      <c r="H19" s="343"/>
      <c r="I19" s="343"/>
      <c r="J19" s="343"/>
      <c r="K19" s="8"/>
      <c r="L19" s="10"/>
    </row>
    <row r="20" spans="1:12" ht="12.75" customHeight="1">
      <c r="A20" s="7"/>
      <c r="B20" s="8"/>
      <c r="C20" s="8"/>
      <c r="D20" s="343"/>
      <c r="E20" s="343"/>
      <c r="F20" s="343"/>
      <c r="G20" s="343"/>
      <c r="H20" s="343"/>
      <c r="I20" s="343"/>
      <c r="J20" s="343"/>
      <c r="K20" s="8"/>
      <c r="L20" s="10"/>
    </row>
    <row r="21" spans="1:12" ht="12.75" customHeight="1">
      <c r="A21" s="7"/>
      <c r="B21" s="8"/>
      <c r="C21" s="8"/>
      <c r="D21" s="8"/>
      <c r="E21" s="8"/>
      <c r="F21" s="8"/>
      <c r="G21" s="8"/>
      <c r="H21" s="8"/>
      <c r="I21" s="9"/>
      <c r="J21" s="8"/>
      <c r="K21" s="8"/>
      <c r="L21" s="10"/>
    </row>
    <row r="22" spans="1:12" ht="12.75" customHeight="1">
      <c r="A22" s="7"/>
      <c r="B22" s="8"/>
      <c r="C22" s="8"/>
      <c r="D22" s="8"/>
      <c r="E22" s="11"/>
      <c r="F22" s="12"/>
      <c r="G22" s="12"/>
      <c r="H22" s="12"/>
      <c r="I22" s="13"/>
      <c r="J22" s="8"/>
      <c r="K22" s="8"/>
      <c r="L22" s="10"/>
    </row>
    <row r="23" spans="1:12" ht="23.25" customHeight="1">
      <c r="A23" s="7"/>
      <c r="B23" s="8"/>
      <c r="C23" s="8"/>
      <c r="D23" s="8"/>
      <c r="E23" s="344">
        <v>42123</v>
      </c>
      <c r="F23" s="344"/>
      <c r="G23" s="344"/>
      <c r="H23" s="344"/>
      <c r="I23" s="344"/>
      <c r="J23" s="8"/>
      <c r="K23" s="8"/>
      <c r="L23" s="10"/>
    </row>
    <row r="24" spans="1:12" ht="19.5" customHeight="1">
      <c r="A24" s="7"/>
      <c r="B24" s="8"/>
      <c r="C24" s="8"/>
      <c r="D24" s="8"/>
      <c r="E24" s="14"/>
      <c r="F24" s="345"/>
      <c r="G24" s="345"/>
      <c r="H24" s="345"/>
      <c r="I24" s="15"/>
      <c r="J24" s="8"/>
      <c r="K24" s="8"/>
      <c r="L24" s="10"/>
    </row>
    <row r="25" spans="1:12" ht="24" customHeight="1">
      <c r="A25" s="7"/>
      <c r="B25" s="8"/>
      <c r="C25" s="8"/>
      <c r="D25" s="8"/>
      <c r="E25" s="8"/>
      <c r="F25" s="8"/>
      <c r="G25" s="8"/>
      <c r="H25" s="8"/>
      <c r="I25" s="9"/>
      <c r="J25" s="8"/>
      <c r="K25" s="8"/>
      <c r="L25" s="10"/>
    </row>
    <row r="26" spans="1:12" ht="10.5" customHeight="1">
      <c r="A26" s="16"/>
      <c r="B26" s="17"/>
      <c r="C26" s="17"/>
      <c r="D26" s="17"/>
      <c r="E26" s="17"/>
      <c r="F26" s="17"/>
      <c r="G26" s="17"/>
      <c r="H26" s="17"/>
      <c r="I26" s="18"/>
      <c r="J26" s="17"/>
      <c r="K26" s="17"/>
      <c r="L26" s="19" t="s">
        <v>163</v>
      </c>
    </row>
    <row r="27" spans="1:12" ht="12.75" customHeight="1">
      <c r="A27" s="8"/>
      <c r="B27" s="8"/>
      <c r="C27" s="8"/>
      <c r="D27" s="8"/>
      <c r="E27" s="8"/>
      <c r="F27" s="8"/>
      <c r="G27" s="8"/>
      <c r="H27" s="8"/>
      <c r="I27" s="9"/>
      <c r="J27" s="8"/>
      <c r="K27" s="8"/>
      <c r="L27" s="8"/>
    </row>
  </sheetData>
  <sheetProtection selectLockedCells="1" selectUnlockedCells="1"/>
  <mergeCells count="4">
    <mergeCell ref="D12:J15"/>
    <mergeCell ref="D16:J20"/>
    <mergeCell ref="E23:I23"/>
    <mergeCell ref="F24:H2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13.421875" style="20" customWidth="1"/>
    <col min="2" max="2" width="19.140625" style="20" customWidth="1"/>
    <col min="3" max="9" width="13.28125" style="20" customWidth="1"/>
    <col min="10" max="10" width="11.421875" style="20" customWidth="1"/>
    <col min="11" max="16384" width="11.421875" style="21" customWidth="1"/>
  </cols>
  <sheetData>
    <row r="1" s="22" customFormat="1" ht="2.25" customHeight="1">
      <c r="C1" s="22">
        <v>9</v>
      </c>
    </row>
    <row r="2" spans="1:11" ht="37.5" customHeight="1">
      <c r="A2" s="355" t="s">
        <v>27</v>
      </c>
      <c r="B2" s="357" t="s">
        <v>182</v>
      </c>
      <c r="C2" s="357"/>
      <c r="D2" s="357"/>
      <c r="E2" s="357"/>
      <c r="F2" s="357"/>
      <c r="G2" s="357"/>
      <c r="H2" s="357"/>
      <c r="I2" s="357"/>
      <c r="J2" s="358"/>
      <c r="K2" s="358"/>
    </row>
    <row r="3" spans="1:11" ht="27" customHeight="1" thickBot="1">
      <c r="A3" s="356"/>
      <c r="B3" s="360" t="s">
        <v>28</v>
      </c>
      <c r="C3" s="360"/>
      <c r="D3" s="360"/>
      <c r="E3" s="360"/>
      <c r="F3" s="360"/>
      <c r="G3" s="360"/>
      <c r="H3" s="360"/>
      <c r="I3" s="360"/>
      <c r="J3" s="359"/>
      <c r="K3" s="359"/>
    </row>
    <row r="4" spans="1:11" ht="27" customHeight="1">
      <c r="A4" s="348" t="s">
        <v>77</v>
      </c>
      <c r="B4" s="180" t="s">
        <v>29</v>
      </c>
      <c r="C4" s="181" t="s">
        <v>84</v>
      </c>
      <c r="D4" s="181" t="s">
        <v>89</v>
      </c>
      <c r="E4" s="181" t="s">
        <v>90</v>
      </c>
      <c r="F4" s="181" t="s">
        <v>85</v>
      </c>
      <c r="G4" s="181" t="s">
        <v>86</v>
      </c>
      <c r="H4" s="181" t="s">
        <v>88</v>
      </c>
      <c r="I4" s="223" t="s">
        <v>87</v>
      </c>
      <c r="J4" s="361" t="s">
        <v>30</v>
      </c>
      <c r="K4" s="362"/>
    </row>
    <row r="5" spans="1:11" ht="12.75">
      <c r="A5" s="349"/>
      <c r="B5" s="23" t="s">
        <v>31</v>
      </c>
      <c r="C5" s="24">
        <v>41714</v>
      </c>
      <c r="D5" s="24">
        <v>41777</v>
      </c>
      <c r="E5" s="24">
        <v>41805</v>
      </c>
      <c r="F5" s="24">
        <v>41826</v>
      </c>
      <c r="G5" s="24">
        <v>41889</v>
      </c>
      <c r="H5" s="24">
        <v>41938</v>
      </c>
      <c r="I5" s="224">
        <v>41966</v>
      </c>
      <c r="J5" s="363" t="s">
        <v>32</v>
      </c>
      <c r="K5" s="364" t="s">
        <v>33</v>
      </c>
    </row>
    <row r="6" spans="1:11" ht="12.75" customHeight="1">
      <c r="A6" s="349"/>
      <c r="B6" s="346" t="s">
        <v>34</v>
      </c>
      <c r="C6" s="25">
        <v>1.3</v>
      </c>
      <c r="D6" s="25">
        <v>1</v>
      </c>
      <c r="E6" s="25">
        <v>1</v>
      </c>
      <c r="F6" s="25">
        <v>1</v>
      </c>
      <c r="G6" s="25">
        <v>0.8</v>
      </c>
      <c r="H6" s="25">
        <v>1</v>
      </c>
      <c r="I6" s="225">
        <v>1</v>
      </c>
      <c r="J6" s="363"/>
      <c r="K6" s="364"/>
    </row>
    <row r="7" spans="1:11" ht="12.75">
      <c r="A7" s="349"/>
      <c r="B7" s="346"/>
      <c r="C7" s="26" t="s">
        <v>35</v>
      </c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I7" s="225" t="s">
        <v>35</v>
      </c>
      <c r="J7" s="363"/>
      <c r="K7" s="364"/>
    </row>
    <row r="8" spans="1:11" ht="12.75" customHeight="1">
      <c r="A8" s="349"/>
      <c r="B8" s="27" t="s">
        <v>36</v>
      </c>
      <c r="C8" s="351" t="s">
        <v>114</v>
      </c>
      <c r="D8" s="351"/>
      <c r="E8" s="351"/>
      <c r="F8" s="351"/>
      <c r="G8" s="351"/>
      <c r="H8" s="351"/>
      <c r="I8" s="352"/>
      <c r="J8" s="363"/>
      <c r="K8" s="364"/>
    </row>
    <row r="9" spans="1:11" ht="13.5" thickBot="1">
      <c r="A9" s="350"/>
      <c r="B9" s="226"/>
      <c r="C9" s="353"/>
      <c r="D9" s="353"/>
      <c r="E9" s="353"/>
      <c r="F9" s="353"/>
      <c r="G9" s="353"/>
      <c r="H9" s="353"/>
      <c r="I9" s="354"/>
      <c r="J9" s="363"/>
      <c r="K9" s="364"/>
    </row>
    <row r="10" spans="1:11" ht="12.75">
      <c r="A10" s="105">
        <v>1</v>
      </c>
      <c r="B10" s="122" t="s">
        <v>37</v>
      </c>
      <c r="C10" s="221" t="s">
        <v>119</v>
      </c>
      <c r="D10" s="221" t="s">
        <v>139</v>
      </c>
      <c r="E10" s="260" t="s">
        <v>161</v>
      </c>
      <c r="F10" s="221" t="s">
        <v>160</v>
      </c>
      <c r="G10" s="221" t="s">
        <v>160</v>
      </c>
      <c r="H10" s="221" t="s">
        <v>177</v>
      </c>
      <c r="I10" s="221" t="s">
        <v>160</v>
      </c>
      <c r="J10" s="135">
        <v>298</v>
      </c>
      <c r="K10" s="313">
        <v>261</v>
      </c>
    </row>
    <row r="11" spans="1:11" ht="12.75">
      <c r="A11" s="111">
        <v>2</v>
      </c>
      <c r="B11" s="67" t="s">
        <v>38</v>
      </c>
      <c r="C11" s="64" t="s">
        <v>122</v>
      </c>
      <c r="D11" s="259" t="s">
        <v>132</v>
      </c>
      <c r="E11" s="70">
        <v>18</v>
      </c>
      <c r="F11" s="70">
        <v>15</v>
      </c>
      <c r="G11" s="70">
        <v>0</v>
      </c>
      <c r="H11" s="64" t="s">
        <v>178</v>
      </c>
      <c r="I11" s="192">
        <v>6</v>
      </c>
      <c r="J11" s="135">
        <v>81.4</v>
      </c>
      <c r="K11" s="313">
        <v>81.4</v>
      </c>
    </row>
    <row r="12" spans="1:11" ht="12.75">
      <c r="A12" s="111">
        <v>3</v>
      </c>
      <c r="B12" s="67" t="s">
        <v>162</v>
      </c>
      <c r="C12" s="64">
        <v>0</v>
      </c>
      <c r="D12" s="70">
        <v>0</v>
      </c>
      <c r="E12" s="70">
        <v>15</v>
      </c>
      <c r="F12" s="70">
        <v>12</v>
      </c>
      <c r="G12" s="70">
        <v>15</v>
      </c>
      <c r="H12" s="84" t="s">
        <v>132</v>
      </c>
      <c r="I12" s="84" t="s">
        <v>132</v>
      </c>
      <c r="J12" s="219">
        <v>42</v>
      </c>
      <c r="K12" s="313">
        <v>42</v>
      </c>
    </row>
    <row r="13" spans="1:11" ht="12.75">
      <c r="A13" s="111">
        <v>4</v>
      </c>
      <c r="B13" s="67" t="s">
        <v>194</v>
      </c>
      <c r="C13" s="64"/>
      <c r="D13" s="70"/>
      <c r="E13" s="70"/>
      <c r="F13" s="70"/>
      <c r="G13" s="70"/>
      <c r="H13" s="84" t="s">
        <v>132</v>
      </c>
      <c r="I13" s="192">
        <v>4</v>
      </c>
      <c r="J13" s="219">
        <v>4</v>
      </c>
      <c r="K13" s="313">
        <v>4</v>
      </c>
    </row>
    <row r="14" spans="1:11" ht="12.75">
      <c r="A14" s="111">
        <v>5</v>
      </c>
      <c r="B14" s="67" t="s">
        <v>39</v>
      </c>
      <c r="C14" s="64">
        <v>15.6</v>
      </c>
      <c r="D14" s="70">
        <v>18</v>
      </c>
      <c r="E14" s="70" t="s">
        <v>132</v>
      </c>
      <c r="F14" s="70" t="s">
        <v>132</v>
      </c>
      <c r="G14" s="70" t="s">
        <v>132</v>
      </c>
      <c r="H14" s="70" t="s">
        <v>132</v>
      </c>
      <c r="I14" s="84" t="s">
        <v>132</v>
      </c>
      <c r="J14" s="219">
        <v>33.6</v>
      </c>
      <c r="K14" s="313">
        <v>33.6</v>
      </c>
    </row>
    <row r="15" spans="1:11" ht="12.75">
      <c r="A15" s="111">
        <v>6</v>
      </c>
      <c r="B15" s="67" t="s">
        <v>179</v>
      </c>
      <c r="C15" s="70" t="s">
        <v>132</v>
      </c>
      <c r="D15" s="70" t="s">
        <v>132</v>
      </c>
      <c r="E15" s="70" t="s">
        <v>132</v>
      </c>
      <c r="F15" s="70" t="s">
        <v>132</v>
      </c>
      <c r="G15" s="70" t="s">
        <v>132</v>
      </c>
      <c r="H15" s="70">
        <v>18</v>
      </c>
      <c r="I15" s="84" t="s">
        <v>132</v>
      </c>
      <c r="J15" s="135">
        <v>18</v>
      </c>
      <c r="K15" s="313">
        <v>18</v>
      </c>
    </row>
    <row r="16" spans="1:11" ht="13.5" thickBot="1">
      <c r="A16" s="112">
        <v>7</v>
      </c>
      <c r="B16" s="222" t="s">
        <v>140</v>
      </c>
      <c r="C16" s="115" t="s">
        <v>40</v>
      </c>
      <c r="D16" s="115">
        <v>4</v>
      </c>
      <c r="E16" s="115" t="s">
        <v>132</v>
      </c>
      <c r="F16" s="115" t="s">
        <v>132</v>
      </c>
      <c r="G16" s="115" t="s">
        <v>132</v>
      </c>
      <c r="H16" s="115" t="s">
        <v>40</v>
      </c>
      <c r="I16" s="167">
        <v>10</v>
      </c>
      <c r="J16" s="220">
        <v>14</v>
      </c>
      <c r="K16" s="314">
        <v>14</v>
      </c>
    </row>
    <row r="17" ht="15">
      <c r="B17"/>
    </row>
    <row r="18" spans="1:11" ht="12.75">
      <c r="A18" s="261"/>
      <c r="B18" s="347" t="s">
        <v>195</v>
      </c>
      <c r="C18" s="347"/>
      <c r="D18" s="347"/>
      <c r="E18" s="347"/>
      <c r="F18" s="262"/>
      <c r="H18" s="41"/>
      <c r="I18" s="41"/>
      <c r="J18" s="41"/>
      <c r="K18" s="264"/>
    </row>
    <row r="38" spans="1:10" ht="12.75">
      <c r="A38" s="28"/>
      <c r="B38" s="28"/>
      <c r="C38" s="28"/>
      <c r="D38" s="28"/>
      <c r="E38" s="28"/>
      <c r="F38" s="28"/>
      <c r="G38" s="28"/>
      <c r="H38" s="28"/>
      <c r="J38" s="28"/>
    </row>
    <row r="39" spans="1:10" ht="12.75">
      <c r="A39" s="28"/>
      <c r="B39" s="28"/>
      <c r="C39" s="28"/>
      <c r="D39" s="28"/>
      <c r="E39" s="28"/>
      <c r="F39" s="28"/>
      <c r="G39" s="28"/>
      <c r="H39" s="28"/>
      <c r="J39" s="28"/>
    </row>
    <row r="40" spans="1:10" ht="12.75">
      <c r="A40" s="28"/>
      <c r="B40" s="28"/>
      <c r="C40" s="28"/>
      <c r="D40" s="28"/>
      <c r="E40" s="28"/>
      <c r="F40" s="28"/>
      <c r="G40" s="28"/>
      <c r="H40" s="28"/>
      <c r="J40" s="28"/>
    </row>
    <row r="41" spans="1:10" ht="12.75">
      <c r="A41" s="28"/>
      <c r="B41" s="28"/>
      <c r="C41" s="28"/>
      <c r="D41" s="28"/>
      <c r="E41" s="28"/>
      <c r="F41" s="28"/>
      <c r="G41" s="28"/>
      <c r="H41" s="28"/>
      <c r="J41" s="28"/>
    </row>
    <row r="42" spans="1:10" ht="12.75">
      <c r="A42" s="28"/>
      <c r="B42" s="28"/>
      <c r="C42" s="28"/>
      <c r="D42" s="28"/>
      <c r="E42" s="28"/>
      <c r="F42" s="28"/>
      <c r="G42" s="28"/>
      <c r="H42" s="28"/>
      <c r="J42" s="28"/>
    </row>
    <row r="43" spans="1:10" ht="12.75">
      <c r="A43" s="28"/>
      <c r="B43" s="28"/>
      <c r="C43" s="28"/>
      <c r="D43" s="28"/>
      <c r="E43" s="28"/>
      <c r="F43" s="28"/>
      <c r="G43" s="28"/>
      <c r="H43" s="28"/>
      <c r="J43" s="28"/>
    </row>
    <row r="44" spans="1:10" ht="12.75">
      <c r="A44" s="28"/>
      <c r="B44" s="28"/>
      <c r="C44" s="28"/>
      <c r="D44" s="28"/>
      <c r="E44" s="28"/>
      <c r="F44" s="28"/>
      <c r="G44" s="28"/>
      <c r="H44" s="28"/>
      <c r="J44" s="28"/>
    </row>
    <row r="45" spans="1:10" ht="12.75">
      <c r="A45" s="28"/>
      <c r="B45" s="28"/>
      <c r="C45" s="28"/>
      <c r="D45" s="28"/>
      <c r="E45" s="28"/>
      <c r="F45" s="28"/>
      <c r="G45" s="28"/>
      <c r="H45" s="28"/>
      <c r="J45" s="28"/>
    </row>
  </sheetData>
  <sheetProtection selectLockedCells="1" selectUnlockedCells="1"/>
  <mergeCells count="11">
    <mergeCell ref="J2:K3"/>
    <mergeCell ref="B3:I3"/>
    <mergeCell ref="J4:K4"/>
    <mergeCell ref="J5:J9"/>
    <mergeCell ref="K5:K9"/>
    <mergeCell ref="B6:B7"/>
    <mergeCell ref="B18:E18"/>
    <mergeCell ref="A4:A9"/>
    <mergeCell ref="C8:I9"/>
    <mergeCell ref="A2:A3"/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51"/>
  <sheetViews>
    <sheetView view="pageLayout" workbookViewId="0" topLeftCell="D4">
      <selection activeCell="P18" sqref="P18"/>
    </sheetView>
  </sheetViews>
  <sheetFormatPr defaultColWidth="11.28125" defaultRowHeight="15"/>
  <cols>
    <col min="1" max="1" width="4.140625" style="20" customWidth="1"/>
    <col min="2" max="2" width="14.8515625" style="20" customWidth="1"/>
    <col min="3" max="3" width="19.57421875" style="20" customWidth="1"/>
    <col min="4" max="4" width="17.140625" style="20" customWidth="1"/>
    <col min="5" max="5" width="3.421875" style="20" bestFit="1" customWidth="1"/>
    <col min="6" max="6" width="2.8515625" style="20" customWidth="1"/>
    <col min="7" max="7" width="23.8515625" style="20" customWidth="1"/>
    <col min="8" max="28" width="4.140625" style="20" customWidth="1"/>
    <col min="29" max="29" width="8.421875" style="20" customWidth="1"/>
    <col min="30" max="30" width="7.421875" style="21" customWidth="1"/>
    <col min="31" max="16384" width="11.28125" style="21" customWidth="1"/>
  </cols>
  <sheetData>
    <row r="1" s="22" customFormat="1" ht="2.25" customHeight="1"/>
    <row r="2" spans="1:30" ht="28.5">
      <c r="A2" s="355" t="s">
        <v>27</v>
      </c>
      <c r="B2" s="355"/>
      <c r="C2" s="387" t="s">
        <v>182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58"/>
      <c r="AD2" s="358"/>
    </row>
    <row r="3" spans="1:30" ht="32.25" customHeight="1" thickBot="1">
      <c r="A3" s="356"/>
      <c r="B3" s="356"/>
      <c r="C3" s="395" t="s">
        <v>41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59"/>
      <c r="AD3" s="359"/>
    </row>
    <row r="4" spans="1:30" ht="32.25" customHeight="1">
      <c r="A4" s="348" t="s">
        <v>77</v>
      </c>
      <c r="B4" s="389" t="s">
        <v>42</v>
      </c>
      <c r="C4" s="390"/>
      <c r="D4" s="396"/>
      <c r="E4" s="396"/>
      <c r="F4" s="396"/>
      <c r="G4" s="396"/>
      <c r="H4" s="381" t="s">
        <v>84</v>
      </c>
      <c r="I4" s="382"/>
      <c r="J4" s="383"/>
      <c r="K4" s="381" t="s">
        <v>89</v>
      </c>
      <c r="L4" s="382"/>
      <c r="M4" s="383"/>
      <c r="N4" s="381" t="s">
        <v>91</v>
      </c>
      <c r="O4" s="382"/>
      <c r="P4" s="383"/>
      <c r="Q4" s="381" t="s">
        <v>85</v>
      </c>
      <c r="R4" s="382"/>
      <c r="S4" s="383"/>
      <c r="T4" s="381" t="s">
        <v>86</v>
      </c>
      <c r="U4" s="382"/>
      <c r="V4" s="383"/>
      <c r="W4" s="381" t="s">
        <v>88</v>
      </c>
      <c r="X4" s="382"/>
      <c r="Y4" s="383"/>
      <c r="Z4" s="381" t="s">
        <v>87</v>
      </c>
      <c r="AA4" s="382"/>
      <c r="AB4" s="383"/>
      <c r="AC4" s="397" t="s">
        <v>30</v>
      </c>
      <c r="AD4" s="362"/>
    </row>
    <row r="5" spans="1:30" ht="15" customHeight="1">
      <c r="A5" s="349"/>
      <c r="B5" s="391"/>
      <c r="C5" s="392"/>
      <c r="D5" s="398"/>
      <c r="E5" s="365" t="s">
        <v>31</v>
      </c>
      <c r="F5" s="365"/>
      <c r="G5" s="365"/>
      <c r="H5" s="369">
        <v>41714</v>
      </c>
      <c r="I5" s="370"/>
      <c r="J5" s="371"/>
      <c r="K5" s="369">
        <v>41777</v>
      </c>
      <c r="L5" s="370"/>
      <c r="M5" s="371"/>
      <c r="N5" s="369">
        <v>41805</v>
      </c>
      <c r="O5" s="370"/>
      <c r="P5" s="371"/>
      <c r="Q5" s="369">
        <v>41826</v>
      </c>
      <c r="R5" s="370"/>
      <c r="S5" s="371"/>
      <c r="T5" s="369">
        <v>41889</v>
      </c>
      <c r="U5" s="370"/>
      <c r="V5" s="371"/>
      <c r="W5" s="369">
        <v>41938</v>
      </c>
      <c r="X5" s="370"/>
      <c r="Y5" s="371"/>
      <c r="Z5" s="369">
        <v>41966</v>
      </c>
      <c r="AA5" s="370"/>
      <c r="AB5" s="371"/>
      <c r="AC5" s="377" t="s">
        <v>32</v>
      </c>
      <c r="AD5" s="364" t="s">
        <v>33</v>
      </c>
    </row>
    <row r="6" spans="1:30" ht="12.75">
      <c r="A6" s="349"/>
      <c r="B6" s="391"/>
      <c r="C6" s="392"/>
      <c r="D6" s="398"/>
      <c r="E6" s="388" t="s">
        <v>34</v>
      </c>
      <c r="F6" s="388"/>
      <c r="G6" s="388"/>
      <c r="H6" s="367">
        <v>1.3</v>
      </c>
      <c r="I6" s="384"/>
      <c r="J6" s="385"/>
      <c r="K6" s="368">
        <v>1</v>
      </c>
      <c r="L6" s="368"/>
      <c r="M6" s="368"/>
      <c r="N6" s="368">
        <v>1</v>
      </c>
      <c r="O6" s="368"/>
      <c r="P6" s="368"/>
      <c r="Q6" s="367">
        <v>1</v>
      </c>
      <c r="R6" s="384"/>
      <c r="S6" s="385"/>
      <c r="T6" s="368">
        <v>0.8</v>
      </c>
      <c r="U6" s="368"/>
      <c r="V6" s="368"/>
      <c r="W6" s="368">
        <v>1</v>
      </c>
      <c r="X6" s="368"/>
      <c r="Y6" s="368"/>
      <c r="Z6" s="367">
        <v>1</v>
      </c>
      <c r="AA6" s="367"/>
      <c r="AB6" s="367"/>
      <c r="AC6" s="377"/>
      <c r="AD6" s="364"/>
    </row>
    <row r="7" spans="1:30" ht="12.75">
      <c r="A7" s="349"/>
      <c r="B7" s="393" t="s">
        <v>92</v>
      </c>
      <c r="C7" s="394"/>
      <c r="D7" s="365"/>
      <c r="E7" s="388" t="s">
        <v>43</v>
      </c>
      <c r="F7" s="388"/>
      <c r="G7" s="388"/>
      <c r="H7" s="26" t="s">
        <v>35</v>
      </c>
      <c r="I7" s="26" t="s">
        <v>44</v>
      </c>
      <c r="J7" s="26" t="s">
        <v>45</v>
      </c>
      <c r="K7" s="26" t="s">
        <v>35</v>
      </c>
      <c r="L7" s="26" t="s">
        <v>44</v>
      </c>
      <c r="M7" s="26" t="s">
        <v>45</v>
      </c>
      <c r="N7" s="26" t="s">
        <v>35</v>
      </c>
      <c r="O7" s="26" t="s">
        <v>44</v>
      </c>
      <c r="P7" s="26" t="s">
        <v>45</v>
      </c>
      <c r="Q7" s="26" t="s">
        <v>35</v>
      </c>
      <c r="R7" s="26" t="s">
        <v>44</v>
      </c>
      <c r="S7" s="26" t="s">
        <v>45</v>
      </c>
      <c r="T7" s="26" t="s">
        <v>35</v>
      </c>
      <c r="U7" s="26" t="s">
        <v>44</v>
      </c>
      <c r="V7" s="26" t="s">
        <v>45</v>
      </c>
      <c r="W7" s="26" t="s">
        <v>35</v>
      </c>
      <c r="X7" s="26" t="s">
        <v>44</v>
      </c>
      <c r="Y7" s="26" t="s">
        <v>45</v>
      </c>
      <c r="Z7" s="26" t="s">
        <v>35</v>
      </c>
      <c r="AA7" s="26" t="s">
        <v>44</v>
      </c>
      <c r="AB7" s="26" t="s">
        <v>45</v>
      </c>
      <c r="AC7" s="377"/>
      <c r="AD7" s="364"/>
    </row>
    <row r="8" spans="1:30" ht="15" customHeight="1">
      <c r="A8" s="349"/>
      <c r="B8" s="386" t="s">
        <v>46</v>
      </c>
      <c r="C8" s="386"/>
      <c r="D8" s="30" t="s">
        <v>47</v>
      </c>
      <c r="E8" s="31" t="s">
        <v>44</v>
      </c>
      <c r="F8" s="32" t="s">
        <v>48</v>
      </c>
      <c r="G8" s="33" t="s">
        <v>49</v>
      </c>
      <c r="H8" s="351" t="s">
        <v>111</v>
      </c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3"/>
      <c r="AC8" s="377"/>
      <c r="AD8" s="364"/>
    </row>
    <row r="9" spans="1:30" ht="13.5" thickBot="1">
      <c r="A9" s="350"/>
      <c r="B9" s="217" t="s">
        <v>50</v>
      </c>
      <c r="C9" s="183" t="s">
        <v>51</v>
      </c>
      <c r="D9" s="183"/>
      <c r="E9" s="195"/>
      <c r="F9" s="196"/>
      <c r="G9" s="197"/>
      <c r="H9" s="374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6"/>
      <c r="AC9" s="378"/>
      <c r="AD9" s="366"/>
    </row>
    <row r="10" spans="1:31" ht="12.75">
      <c r="A10" s="105">
        <v>1</v>
      </c>
      <c r="B10" s="129" t="s">
        <v>70</v>
      </c>
      <c r="C10" s="130" t="s">
        <v>95</v>
      </c>
      <c r="D10" s="130" t="s">
        <v>78</v>
      </c>
      <c r="E10" s="131" t="s">
        <v>52</v>
      </c>
      <c r="F10" s="131">
        <v>11</v>
      </c>
      <c r="G10" s="132" t="s">
        <v>93</v>
      </c>
      <c r="H10" s="271">
        <v>0</v>
      </c>
      <c r="I10" s="272"/>
      <c r="J10" s="273">
        <f aca="true" t="shared" si="0" ref="J10:J34">SUM(H10:I10)</f>
        <v>0</v>
      </c>
      <c r="K10" s="218">
        <v>25</v>
      </c>
      <c r="L10" s="218">
        <v>5</v>
      </c>
      <c r="M10" s="110">
        <f aca="true" t="shared" si="1" ref="M10:M34">SUM(K10:L10)</f>
        <v>30</v>
      </c>
      <c r="N10" s="218">
        <v>15</v>
      </c>
      <c r="O10" s="218">
        <v>5</v>
      </c>
      <c r="P10" s="110">
        <f aca="true" t="shared" si="2" ref="P10:P34">SUM(N10:O10)</f>
        <v>20</v>
      </c>
      <c r="Q10" s="218">
        <v>8</v>
      </c>
      <c r="R10" s="218">
        <v>5</v>
      </c>
      <c r="S10" s="110">
        <f aca="true" t="shared" si="3" ref="S10:S34">SUM(Q10:R10)</f>
        <v>13</v>
      </c>
      <c r="T10" s="218">
        <v>20</v>
      </c>
      <c r="U10" s="218">
        <v>4</v>
      </c>
      <c r="V10" s="110">
        <v>24</v>
      </c>
      <c r="W10" s="274">
        <v>25</v>
      </c>
      <c r="X10" s="274">
        <v>5</v>
      </c>
      <c r="Y10" s="109">
        <f aca="true" t="shared" si="4" ref="Y10:Y34">SUM(W10:X10)</f>
        <v>30</v>
      </c>
      <c r="Z10" s="274">
        <v>18</v>
      </c>
      <c r="AA10" s="274">
        <v>5</v>
      </c>
      <c r="AB10" s="109">
        <f aca="true" t="shared" si="5" ref="AB10:AB34">SUM(Z10:AA10)</f>
        <v>23</v>
      </c>
      <c r="AC10" s="339">
        <f aca="true" t="shared" si="6" ref="AC10:AC34">SUM(J10+M10+P10+S10+V10+Y10+AB10)</f>
        <v>140</v>
      </c>
      <c r="AD10" s="340">
        <f>SUM(M10+P10+S10+V10+Y10+AB10)</f>
        <v>140</v>
      </c>
      <c r="AE10" s="40"/>
    </row>
    <row r="11" spans="1:31" ht="12.75">
      <c r="A11" s="111">
        <v>2</v>
      </c>
      <c r="B11" s="266" t="s">
        <v>58</v>
      </c>
      <c r="C11" s="175" t="s">
        <v>59</v>
      </c>
      <c r="D11" s="175" t="s">
        <v>75</v>
      </c>
      <c r="E11" s="267" t="s">
        <v>56</v>
      </c>
      <c r="F11" s="267">
        <v>22</v>
      </c>
      <c r="G11" s="268" t="s">
        <v>57</v>
      </c>
      <c r="H11" s="269">
        <v>19.5</v>
      </c>
      <c r="I11" s="270">
        <v>6.5</v>
      </c>
      <c r="J11" s="143">
        <f t="shared" si="0"/>
        <v>26</v>
      </c>
      <c r="K11" s="270">
        <v>15</v>
      </c>
      <c r="L11" s="270">
        <v>5</v>
      </c>
      <c r="M11" s="143">
        <f t="shared" si="1"/>
        <v>20</v>
      </c>
      <c r="N11" s="270">
        <v>18</v>
      </c>
      <c r="O11" s="270">
        <v>3</v>
      </c>
      <c r="P11" s="143">
        <f t="shared" si="2"/>
        <v>21</v>
      </c>
      <c r="Q11" s="270">
        <v>25</v>
      </c>
      <c r="R11" s="270">
        <v>5</v>
      </c>
      <c r="S11" s="143">
        <f t="shared" si="3"/>
        <v>30</v>
      </c>
      <c r="T11" s="315">
        <v>8</v>
      </c>
      <c r="U11" s="315">
        <v>0.8</v>
      </c>
      <c r="V11" s="142">
        <v>8.8</v>
      </c>
      <c r="W11" s="315">
        <v>10</v>
      </c>
      <c r="X11" s="315">
        <v>3</v>
      </c>
      <c r="Y11" s="142">
        <f t="shared" si="4"/>
        <v>13</v>
      </c>
      <c r="Z11" s="327" t="s">
        <v>203</v>
      </c>
      <c r="AA11" s="327" t="s">
        <v>204</v>
      </c>
      <c r="AB11" s="317">
        <f t="shared" si="5"/>
        <v>0</v>
      </c>
      <c r="AC11" s="331">
        <f t="shared" si="6"/>
        <v>118.8</v>
      </c>
      <c r="AD11" s="337">
        <f>SUM(J11+M11+P11+S11+V11+Y11+AB11)</f>
        <v>118.8</v>
      </c>
      <c r="AE11" s="40"/>
    </row>
    <row r="12" spans="1:31" ht="12.75">
      <c r="A12" s="111">
        <v>3</v>
      </c>
      <c r="B12" s="90" t="s">
        <v>24</v>
      </c>
      <c r="C12" s="90" t="s">
        <v>74</v>
      </c>
      <c r="D12" s="90"/>
      <c r="E12" s="92" t="s">
        <v>56</v>
      </c>
      <c r="F12" s="92">
        <v>22</v>
      </c>
      <c r="G12" s="93" t="s">
        <v>57</v>
      </c>
      <c r="H12" s="257">
        <v>0</v>
      </c>
      <c r="I12" s="258"/>
      <c r="J12" s="259">
        <f t="shared" si="0"/>
        <v>0</v>
      </c>
      <c r="K12" s="77">
        <v>6</v>
      </c>
      <c r="L12" s="73"/>
      <c r="M12" s="70">
        <f t="shared" si="1"/>
        <v>6</v>
      </c>
      <c r="N12" s="77">
        <v>25</v>
      </c>
      <c r="O12" s="77">
        <v>5</v>
      </c>
      <c r="P12" s="70">
        <f t="shared" si="2"/>
        <v>30</v>
      </c>
      <c r="Q12" s="77">
        <v>18</v>
      </c>
      <c r="R12" s="77">
        <v>3</v>
      </c>
      <c r="S12" s="70">
        <f t="shared" si="3"/>
        <v>21</v>
      </c>
      <c r="T12" s="77">
        <v>9.6</v>
      </c>
      <c r="U12" s="77">
        <v>2.4</v>
      </c>
      <c r="V12" s="70">
        <v>12</v>
      </c>
      <c r="W12" s="96">
        <v>12</v>
      </c>
      <c r="X12" s="96">
        <v>5</v>
      </c>
      <c r="Y12" s="84">
        <f t="shared" si="4"/>
        <v>17</v>
      </c>
      <c r="Z12" s="77">
        <v>15</v>
      </c>
      <c r="AA12" s="77">
        <v>1</v>
      </c>
      <c r="AB12" s="70">
        <f t="shared" si="5"/>
        <v>16</v>
      </c>
      <c r="AC12" s="331">
        <f t="shared" si="6"/>
        <v>102</v>
      </c>
      <c r="AD12" s="333">
        <f>SUM(J12+M12+P12+S12+V12+Y12+AB12)</f>
        <v>102</v>
      </c>
      <c r="AE12" s="40"/>
    </row>
    <row r="13" spans="1:31" ht="12.75">
      <c r="A13" s="111">
        <v>4</v>
      </c>
      <c r="B13" s="89" t="s">
        <v>103</v>
      </c>
      <c r="C13" s="90" t="s">
        <v>104</v>
      </c>
      <c r="D13" s="90"/>
      <c r="E13" s="92" t="s">
        <v>56</v>
      </c>
      <c r="F13" s="92">
        <v>22</v>
      </c>
      <c r="G13" s="93" t="s">
        <v>57</v>
      </c>
      <c r="H13" s="96">
        <v>13</v>
      </c>
      <c r="I13" s="83">
        <v>1.3</v>
      </c>
      <c r="J13" s="70">
        <f t="shared" si="0"/>
        <v>14.3</v>
      </c>
      <c r="K13" s="77">
        <v>10</v>
      </c>
      <c r="L13" s="77">
        <v>1</v>
      </c>
      <c r="M13" s="70">
        <f t="shared" si="1"/>
        <v>11</v>
      </c>
      <c r="N13" s="77">
        <v>12</v>
      </c>
      <c r="O13" s="77">
        <v>1</v>
      </c>
      <c r="P13" s="70">
        <f t="shared" si="2"/>
        <v>13</v>
      </c>
      <c r="Q13" s="77">
        <v>15</v>
      </c>
      <c r="R13" s="77">
        <v>1</v>
      </c>
      <c r="S13" s="70">
        <f t="shared" si="3"/>
        <v>16</v>
      </c>
      <c r="T13" s="146">
        <v>12</v>
      </c>
      <c r="U13" s="77">
        <v>4</v>
      </c>
      <c r="V13" s="70">
        <v>16</v>
      </c>
      <c r="W13" s="257">
        <v>8</v>
      </c>
      <c r="X13" s="257">
        <v>1</v>
      </c>
      <c r="Y13" s="259">
        <f t="shared" si="4"/>
        <v>9</v>
      </c>
      <c r="Z13" s="96">
        <v>25</v>
      </c>
      <c r="AA13" s="96">
        <v>5</v>
      </c>
      <c r="AB13" s="84">
        <f t="shared" si="5"/>
        <v>30</v>
      </c>
      <c r="AC13" s="331">
        <f t="shared" si="6"/>
        <v>109.3</v>
      </c>
      <c r="AD13" s="333">
        <f>SUM(J13+M13+P13+S13+V13+AB13)</f>
        <v>100.3</v>
      </c>
      <c r="AE13" s="40"/>
    </row>
    <row r="14" spans="1:31" ht="12.75">
      <c r="A14" s="111">
        <v>5</v>
      </c>
      <c r="B14" s="89" t="s">
        <v>5</v>
      </c>
      <c r="C14" s="61" t="s">
        <v>184</v>
      </c>
      <c r="D14" s="89" t="s">
        <v>78</v>
      </c>
      <c r="E14" s="92" t="s">
        <v>52</v>
      </c>
      <c r="F14" s="92">
        <v>11</v>
      </c>
      <c r="G14" s="93" t="s">
        <v>53</v>
      </c>
      <c r="H14" s="94">
        <v>32.5</v>
      </c>
      <c r="I14" s="77">
        <v>6.5</v>
      </c>
      <c r="J14" s="70">
        <f t="shared" si="0"/>
        <v>39</v>
      </c>
      <c r="K14" s="258" t="s">
        <v>40</v>
      </c>
      <c r="L14" s="258"/>
      <c r="M14" s="259">
        <f t="shared" si="1"/>
        <v>0</v>
      </c>
      <c r="N14" s="146">
        <v>2</v>
      </c>
      <c r="O14" s="77">
        <v>1</v>
      </c>
      <c r="P14" s="70">
        <f t="shared" si="2"/>
        <v>3</v>
      </c>
      <c r="Q14" s="146">
        <v>2</v>
      </c>
      <c r="R14" s="77">
        <v>3</v>
      </c>
      <c r="S14" s="70">
        <f t="shared" si="3"/>
        <v>5</v>
      </c>
      <c r="T14" s="77">
        <v>14.4</v>
      </c>
      <c r="U14" s="77">
        <v>2.4</v>
      </c>
      <c r="V14" s="70">
        <v>16.8</v>
      </c>
      <c r="W14" s="96">
        <v>15</v>
      </c>
      <c r="X14" s="96">
        <v>1</v>
      </c>
      <c r="Y14" s="84">
        <f t="shared" si="4"/>
        <v>16</v>
      </c>
      <c r="Z14" s="95" t="s">
        <v>40</v>
      </c>
      <c r="AA14" s="85"/>
      <c r="AB14" s="70">
        <f t="shared" si="5"/>
        <v>0</v>
      </c>
      <c r="AC14" s="331">
        <f t="shared" si="6"/>
        <v>79.8</v>
      </c>
      <c r="AD14" s="333">
        <f aca="true" t="shared" si="7" ref="AD14:AD34">SUM(J14+M14+P14+S14+V14+Y14+AB14)</f>
        <v>79.8</v>
      </c>
      <c r="AE14" s="40"/>
    </row>
    <row r="15" spans="1:31" ht="12.75">
      <c r="A15" s="111">
        <v>6</v>
      </c>
      <c r="B15" s="89" t="s">
        <v>133</v>
      </c>
      <c r="C15" s="90" t="s">
        <v>133</v>
      </c>
      <c r="D15" s="90"/>
      <c r="E15" s="92" t="s">
        <v>56</v>
      </c>
      <c r="F15" s="92">
        <v>22</v>
      </c>
      <c r="G15" s="93" t="s">
        <v>57</v>
      </c>
      <c r="H15" s="258" t="s">
        <v>132</v>
      </c>
      <c r="I15" s="258"/>
      <c r="J15" s="259">
        <f t="shared" si="0"/>
        <v>0</v>
      </c>
      <c r="K15" s="77">
        <v>12</v>
      </c>
      <c r="L15" s="77">
        <v>3</v>
      </c>
      <c r="M15" s="70">
        <f t="shared" si="1"/>
        <v>15</v>
      </c>
      <c r="N15" s="77">
        <v>10</v>
      </c>
      <c r="O15" s="77"/>
      <c r="P15" s="70">
        <f t="shared" si="2"/>
        <v>10</v>
      </c>
      <c r="Q15" s="77">
        <v>10</v>
      </c>
      <c r="R15" s="77"/>
      <c r="S15" s="70">
        <f t="shared" si="3"/>
        <v>10</v>
      </c>
      <c r="T15" s="79">
        <v>3.2</v>
      </c>
      <c r="U15" s="84"/>
      <c r="V15" s="70">
        <v>3.2</v>
      </c>
      <c r="W15" s="96">
        <v>6</v>
      </c>
      <c r="X15" s="95"/>
      <c r="Y15" s="84">
        <f t="shared" si="4"/>
        <v>6</v>
      </c>
      <c r="Z15" s="77">
        <v>8</v>
      </c>
      <c r="AA15" s="77"/>
      <c r="AB15" s="70">
        <f t="shared" si="5"/>
        <v>8</v>
      </c>
      <c r="AC15" s="331">
        <f t="shared" si="6"/>
        <v>52.2</v>
      </c>
      <c r="AD15" s="333">
        <f t="shared" si="7"/>
        <v>52.2</v>
      </c>
      <c r="AE15" s="40"/>
    </row>
    <row r="16" spans="1:31" ht="12.75">
      <c r="A16" s="111">
        <v>7</v>
      </c>
      <c r="B16" s="89" t="s">
        <v>67</v>
      </c>
      <c r="C16" s="178" t="s">
        <v>158</v>
      </c>
      <c r="D16" s="90" t="s">
        <v>134</v>
      </c>
      <c r="E16" s="92" t="s">
        <v>56</v>
      </c>
      <c r="F16" s="92">
        <v>22</v>
      </c>
      <c r="G16" s="93" t="s">
        <v>57</v>
      </c>
      <c r="H16" s="95">
        <v>10.4</v>
      </c>
      <c r="I16" s="72"/>
      <c r="J16" s="70">
        <f t="shared" si="0"/>
        <v>10.4</v>
      </c>
      <c r="K16" s="77">
        <v>2</v>
      </c>
      <c r="L16" s="77"/>
      <c r="M16" s="70">
        <f t="shared" si="1"/>
        <v>2</v>
      </c>
      <c r="N16" s="83">
        <v>1</v>
      </c>
      <c r="O16" s="73"/>
      <c r="P16" s="70">
        <f t="shared" si="2"/>
        <v>1</v>
      </c>
      <c r="Q16" s="77">
        <v>12</v>
      </c>
      <c r="R16" s="77"/>
      <c r="S16" s="70">
        <f t="shared" si="3"/>
        <v>12</v>
      </c>
      <c r="T16" s="79">
        <v>4.8</v>
      </c>
      <c r="U16" s="77"/>
      <c r="V16" s="70">
        <v>4.8</v>
      </c>
      <c r="W16" s="96">
        <v>4</v>
      </c>
      <c r="X16" s="95"/>
      <c r="Y16" s="84">
        <f t="shared" si="4"/>
        <v>4</v>
      </c>
      <c r="Z16" s="258" t="s">
        <v>40</v>
      </c>
      <c r="AA16" s="275"/>
      <c r="AB16" s="259">
        <f t="shared" si="5"/>
        <v>0</v>
      </c>
      <c r="AC16" s="331">
        <f t="shared" si="6"/>
        <v>34.2</v>
      </c>
      <c r="AD16" s="333">
        <f t="shared" si="7"/>
        <v>34.2</v>
      </c>
      <c r="AE16" s="40"/>
    </row>
    <row r="17" spans="1:31" ht="12.75">
      <c r="A17" s="111">
        <v>8</v>
      </c>
      <c r="B17" s="89" t="s">
        <v>129</v>
      </c>
      <c r="C17" s="178" t="s">
        <v>183</v>
      </c>
      <c r="D17" s="90" t="s">
        <v>130</v>
      </c>
      <c r="E17" s="92" t="s">
        <v>52</v>
      </c>
      <c r="F17" s="92">
        <v>11</v>
      </c>
      <c r="G17" s="93" t="s">
        <v>131</v>
      </c>
      <c r="H17" s="258" t="s">
        <v>132</v>
      </c>
      <c r="I17" s="257"/>
      <c r="J17" s="259">
        <f t="shared" si="0"/>
        <v>0</v>
      </c>
      <c r="K17" s="77">
        <v>18</v>
      </c>
      <c r="L17" s="77">
        <v>3</v>
      </c>
      <c r="M17" s="70">
        <f t="shared" si="1"/>
        <v>21</v>
      </c>
      <c r="N17" s="77">
        <v>6</v>
      </c>
      <c r="O17" s="77">
        <v>3</v>
      </c>
      <c r="P17" s="70">
        <f t="shared" si="2"/>
        <v>9</v>
      </c>
      <c r="Q17" s="95" t="s">
        <v>132</v>
      </c>
      <c r="R17" s="73"/>
      <c r="S17" s="70">
        <f t="shared" si="3"/>
        <v>0</v>
      </c>
      <c r="T17" s="95" t="s">
        <v>132</v>
      </c>
      <c r="U17" s="73"/>
      <c r="V17" s="70">
        <f>SUM(T17:U17)</f>
        <v>0</v>
      </c>
      <c r="W17" s="95" t="s">
        <v>132</v>
      </c>
      <c r="X17" s="95"/>
      <c r="Y17" s="84">
        <f t="shared" si="4"/>
        <v>0</v>
      </c>
      <c r="Z17" s="95" t="s">
        <v>132</v>
      </c>
      <c r="AA17" s="85"/>
      <c r="AB17" s="70">
        <f t="shared" si="5"/>
        <v>0</v>
      </c>
      <c r="AC17" s="331">
        <f t="shared" si="6"/>
        <v>30</v>
      </c>
      <c r="AD17" s="333">
        <f t="shared" si="7"/>
        <v>30</v>
      </c>
      <c r="AE17" s="40"/>
    </row>
    <row r="18" spans="1:31" ht="12.75">
      <c r="A18" s="111">
        <v>9</v>
      </c>
      <c r="B18" s="89" t="s">
        <v>6</v>
      </c>
      <c r="C18" s="90" t="s">
        <v>7</v>
      </c>
      <c r="D18" s="90" t="s">
        <v>76</v>
      </c>
      <c r="E18" s="92" t="s">
        <v>56</v>
      </c>
      <c r="F18" s="92">
        <v>22</v>
      </c>
      <c r="G18" s="93" t="s">
        <v>57</v>
      </c>
      <c r="H18" s="95">
        <v>2.6</v>
      </c>
      <c r="I18" s="72"/>
      <c r="J18" s="70">
        <f t="shared" si="0"/>
        <v>2.6</v>
      </c>
      <c r="K18" s="77">
        <v>8</v>
      </c>
      <c r="L18" s="73"/>
      <c r="M18" s="70">
        <f t="shared" si="1"/>
        <v>8</v>
      </c>
      <c r="N18" s="77">
        <v>8</v>
      </c>
      <c r="O18" s="73"/>
      <c r="P18" s="70">
        <f t="shared" si="2"/>
        <v>8</v>
      </c>
      <c r="Q18" s="77">
        <v>6</v>
      </c>
      <c r="R18" s="77"/>
      <c r="S18" s="70">
        <f t="shared" si="3"/>
        <v>6</v>
      </c>
      <c r="T18" s="77">
        <v>0.8</v>
      </c>
      <c r="U18" s="77"/>
      <c r="V18" s="70">
        <v>0.8</v>
      </c>
      <c r="W18" s="96">
        <v>2</v>
      </c>
      <c r="X18" s="95"/>
      <c r="Y18" s="84">
        <f t="shared" si="4"/>
        <v>2</v>
      </c>
      <c r="Z18" s="258" t="s">
        <v>132</v>
      </c>
      <c r="AA18" s="275"/>
      <c r="AB18" s="259">
        <f t="shared" si="5"/>
        <v>0</v>
      </c>
      <c r="AC18" s="331">
        <f t="shared" si="6"/>
        <v>27.400000000000002</v>
      </c>
      <c r="AD18" s="333">
        <f t="shared" si="7"/>
        <v>27.400000000000002</v>
      </c>
      <c r="AE18" s="40"/>
    </row>
    <row r="19" spans="1:31" ht="12.75">
      <c r="A19" s="111">
        <v>10</v>
      </c>
      <c r="B19" s="89" t="s">
        <v>63</v>
      </c>
      <c r="C19" s="90" t="s">
        <v>14</v>
      </c>
      <c r="D19" s="90" t="s">
        <v>121</v>
      </c>
      <c r="E19" s="92" t="s">
        <v>52</v>
      </c>
      <c r="F19" s="92">
        <v>11</v>
      </c>
      <c r="G19" s="93" t="s">
        <v>71</v>
      </c>
      <c r="H19" s="95">
        <v>23.4</v>
      </c>
      <c r="I19" s="72">
        <v>3.9</v>
      </c>
      <c r="J19" s="70">
        <f t="shared" si="0"/>
        <v>27.299999999999997</v>
      </c>
      <c r="K19" s="95" t="s">
        <v>132</v>
      </c>
      <c r="L19" s="96"/>
      <c r="M19" s="84">
        <f t="shared" si="1"/>
        <v>0</v>
      </c>
      <c r="N19" s="95" t="s">
        <v>132</v>
      </c>
      <c r="O19" s="73"/>
      <c r="P19" s="70">
        <f t="shared" si="2"/>
        <v>0</v>
      </c>
      <c r="Q19" s="95" t="s">
        <v>132</v>
      </c>
      <c r="R19" s="73"/>
      <c r="S19" s="70">
        <f t="shared" si="3"/>
        <v>0</v>
      </c>
      <c r="T19" s="95" t="s">
        <v>132</v>
      </c>
      <c r="U19" s="73"/>
      <c r="V19" s="70">
        <f aca="true" t="shared" si="8" ref="V19:V25">SUM(T19:U19)</f>
        <v>0</v>
      </c>
      <c r="W19" s="95" t="s">
        <v>132</v>
      </c>
      <c r="X19" s="96"/>
      <c r="Y19" s="84">
        <f t="shared" si="4"/>
        <v>0</v>
      </c>
      <c r="Z19" s="95" t="s">
        <v>132</v>
      </c>
      <c r="AA19" s="85"/>
      <c r="AB19" s="70">
        <f t="shared" si="5"/>
        <v>0</v>
      </c>
      <c r="AC19" s="331">
        <f t="shared" si="6"/>
        <v>27.299999999999997</v>
      </c>
      <c r="AD19" s="333">
        <f t="shared" si="7"/>
        <v>27.299999999999997</v>
      </c>
      <c r="AE19" s="40"/>
    </row>
    <row r="20" spans="1:31" ht="12.75">
      <c r="A20" s="111">
        <v>11</v>
      </c>
      <c r="B20" s="89" t="s">
        <v>164</v>
      </c>
      <c r="C20" s="90" t="s">
        <v>165</v>
      </c>
      <c r="D20" s="90"/>
      <c r="E20" s="92" t="s">
        <v>167</v>
      </c>
      <c r="F20" s="92">
        <v>11</v>
      </c>
      <c r="G20" s="93" t="s">
        <v>166</v>
      </c>
      <c r="H20" s="95" t="s">
        <v>132</v>
      </c>
      <c r="I20" s="72"/>
      <c r="J20" s="70">
        <f t="shared" si="0"/>
        <v>0</v>
      </c>
      <c r="K20" s="95" t="s">
        <v>132</v>
      </c>
      <c r="L20" s="73"/>
      <c r="M20" s="70">
        <f t="shared" si="1"/>
        <v>0</v>
      </c>
      <c r="N20" s="95" t="s">
        <v>132</v>
      </c>
      <c r="O20" s="73"/>
      <c r="P20" s="70">
        <f t="shared" si="2"/>
        <v>0</v>
      </c>
      <c r="Q20" s="95" t="s">
        <v>132</v>
      </c>
      <c r="R20" s="77"/>
      <c r="S20" s="70">
        <f t="shared" si="3"/>
        <v>0</v>
      </c>
      <c r="T20" s="95" t="s">
        <v>132</v>
      </c>
      <c r="U20" s="77"/>
      <c r="V20" s="70">
        <f t="shared" si="8"/>
        <v>0</v>
      </c>
      <c r="W20" s="96">
        <v>18</v>
      </c>
      <c r="X20" s="96">
        <v>3</v>
      </c>
      <c r="Y20" s="84">
        <f t="shared" si="4"/>
        <v>21</v>
      </c>
      <c r="Z20" s="95" t="s">
        <v>132</v>
      </c>
      <c r="AA20" s="85"/>
      <c r="AB20" s="70">
        <f t="shared" si="5"/>
        <v>0</v>
      </c>
      <c r="AC20" s="331">
        <f t="shared" si="6"/>
        <v>21</v>
      </c>
      <c r="AD20" s="333">
        <f t="shared" si="7"/>
        <v>21</v>
      </c>
      <c r="AE20" s="40"/>
    </row>
    <row r="21" spans="1:31" ht="12.75">
      <c r="A21" s="111">
        <v>12</v>
      </c>
      <c r="B21" s="89" t="s">
        <v>65</v>
      </c>
      <c r="C21" s="90" t="s">
        <v>11</v>
      </c>
      <c r="D21" s="90" t="s">
        <v>121</v>
      </c>
      <c r="E21" s="92" t="s">
        <v>56</v>
      </c>
      <c r="F21" s="92">
        <v>22</v>
      </c>
      <c r="G21" s="93" t="s">
        <v>66</v>
      </c>
      <c r="H21" s="96">
        <v>15.6</v>
      </c>
      <c r="I21" s="72">
        <v>3.9</v>
      </c>
      <c r="J21" s="70">
        <f t="shared" si="0"/>
        <v>19.5</v>
      </c>
      <c r="K21" s="95" t="s">
        <v>132</v>
      </c>
      <c r="L21" s="77"/>
      <c r="M21" s="70">
        <f t="shared" si="1"/>
        <v>0</v>
      </c>
      <c r="N21" s="95" t="s">
        <v>132</v>
      </c>
      <c r="O21" s="73"/>
      <c r="P21" s="70">
        <f t="shared" si="2"/>
        <v>0</v>
      </c>
      <c r="Q21" s="95" t="s">
        <v>132</v>
      </c>
      <c r="R21" s="73"/>
      <c r="S21" s="70">
        <f t="shared" si="3"/>
        <v>0</v>
      </c>
      <c r="T21" s="95" t="s">
        <v>132</v>
      </c>
      <c r="U21" s="73"/>
      <c r="V21" s="70">
        <f t="shared" si="8"/>
        <v>0</v>
      </c>
      <c r="W21" s="95" t="s">
        <v>132</v>
      </c>
      <c r="X21" s="95"/>
      <c r="Y21" s="84">
        <f t="shared" si="4"/>
        <v>0</v>
      </c>
      <c r="Z21" s="95" t="s">
        <v>132</v>
      </c>
      <c r="AA21" s="85"/>
      <c r="AB21" s="70">
        <f t="shared" si="5"/>
        <v>0</v>
      </c>
      <c r="AC21" s="331">
        <f t="shared" si="6"/>
        <v>19.5</v>
      </c>
      <c r="AD21" s="333">
        <f t="shared" si="7"/>
        <v>19.5</v>
      </c>
      <c r="AE21" s="40"/>
    </row>
    <row r="22" spans="1:31" ht="12.75">
      <c r="A22" s="111">
        <v>13</v>
      </c>
      <c r="B22" s="89" t="s">
        <v>152</v>
      </c>
      <c r="C22" s="90" t="s">
        <v>55</v>
      </c>
      <c r="D22" s="90"/>
      <c r="E22" s="92" t="s">
        <v>52</v>
      </c>
      <c r="F22" s="92">
        <v>11</v>
      </c>
      <c r="G22" s="93" t="s">
        <v>72</v>
      </c>
      <c r="H22" s="95" t="s">
        <v>132</v>
      </c>
      <c r="I22" s="72"/>
      <c r="J22" s="70">
        <f t="shared" si="0"/>
        <v>0</v>
      </c>
      <c r="K22" s="95" t="s">
        <v>132</v>
      </c>
      <c r="L22" s="77"/>
      <c r="M22" s="70">
        <f t="shared" si="1"/>
        <v>0</v>
      </c>
      <c r="N22" s="95" t="s">
        <v>132</v>
      </c>
      <c r="O22" s="73"/>
      <c r="P22" s="70">
        <f t="shared" si="2"/>
        <v>0</v>
      </c>
      <c r="Q22" s="95" t="s">
        <v>132</v>
      </c>
      <c r="R22" s="77"/>
      <c r="S22" s="70">
        <f t="shared" si="3"/>
        <v>0</v>
      </c>
      <c r="T22" s="95" t="s">
        <v>132</v>
      </c>
      <c r="U22" s="77"/>
      <c r="V22" s="70">
        <f t="shared" si="8"/>
        <v>0</v>
      </c>
      <c r="W22" s="96">
        <v>1</v>
      </c>
      <c r="X22" s="96"/>
      <c r="Y22" s="84">
        <f t="shared" si="4"/>
        <v>1</v>
      </c>
      <c r="Z22" s="77">
        <v>12</v>
      </c>
      <c r="AA22" s="77">
        <v>3</v>
      </c>
      <c r="AB22" s="70">
        <f t="shared" si="5"/>
        <v>15</v>
      </c>
      <c r="AC22" s="331">
        <f t="shared" si="6"/>
        <v>16</v>
      </c>
      <c r="AD22" s="333">
        <f t="shared" si="7"/>
        <v>16</v>
      </c>
      <c r="AE22" s="40"/>
    </row>
    <row r="23" spans="1:31" ht="12.75">
      <c r="A23" s="111">
        <v>14</v>
      </c>
      <c r="B23" s="89" t="s">
        <v>61</v>
      </c>
      <c r="C23" s="90" t="s">
        <v>62</v>
      </c>
      <c r="D23" s="90" t="s">
        <v>75</v>
      </c>
      <c r="E23" s="92" t="s">
        <v>56</v>
      </c>
      <c r="F23" s="92">
        <v>22</v>
      </c>
      <c r="G23" s="93" t="s">
        <v>57</v>
      </c>
      <c r="H23" s="95">
        <v>5.2</v>
      </c>
      <c r="I23" s="72"/>
      <c r="J23" s="70">
        <f t="shared" si="0"/>
        <v>5.2</v>
      </c>
      <c r="K23" s="95" t="s">
        <v>40</v>
      </c>
      <c r="L23" s="73"/>
      <c r="M23" s="70">
        <f t="shared" si="1"/>
        <v>0</v>
      </c>
      <c r="N23" s="146">
        <v>4</v>
      </c>
      <c r="O23" s="77"/>
      <c r="P23" s="70">
        <f t="shared" si="2"/>
        <v>4</v>
      </c>
      <c r="Q23" s="146">
        <v>4</v>
      </c>
      <c r="R23" s="77"/>
      <c r="S23" s="70">
        <f t="shared" si="3"/>
        <v>4</v>
      </c>
      <c r="T23" s="95" t="s">
        <v>132</v>
      </c>
      <c r="U23" s="73"/>
      <c r="V23" s="70">
        <f t="shared" si="8"/>
        <v>0</v>
      </c>
      <c r="W23" s="95" t="s">
        <v>132</v>
      </c>
      <c r="X23" s="96"/>
      <c r="Y23" s="84">
        <f t="shared" si="4"/>
        <v>0</v>
      </c>
      <c r="Z23" s="95" t="s">
        <v>132</v>
      </c>
      <c r="AA23" s="85"/>
      <c r="AB23" s="70">
        <f t="shared" si="5"/>
        <v>0</v>
      </c>
      <c r="AC23" s="331">
        <f t="shared" si="6"/>
        <v>13.2</v>
      </c>
      <c r="AD23" s="333">
        <f t="shared" si="7"/>
        <v>13.2</v>
      </c>
      <c r="AE23" s="40"/>
    </row>
    <row r="24" spans="1:31" ht="12.75">
      <c r="A24" s="111">
        <v>15</v>
      </c>
      <c r="B24" s="89" t="s">
        <v>186</v>
      </c>
      <c r="C24" s="90" t="s">
        <v>187</v>
      </c>
      <c r="D24" s="90"/>
      <c r="E24" s="92" t="s">
        <v>56</v>
      </c>
      <c r="F24" s="92">
        <v>22</v>
      </c>
      <c r="G24" s="93" t="s">
        <v>66</v>
      </c>
      <c r="H24" s="95" t="s">
        <v>132</v>
      </c>
      <c r="I24" s="72"/>
      <c r="J24" s="70">
        <f t="shared" si="0"/>
        <v>0</v>
      </c>
      <c r="K24" s="95" t="s">
        <v>132</v>
      </c>
      <c r="L24" s="77"/>
      <c r="M24" s="70">
        <f t="shared" si="1"/>
        <v>0</v>
      </c>
      <c r="N24" s="95" t="s">
        <v>132</v>
      </c>
      <c r="O24" s="73"/>
      <c r="P24" s="70">
        <f t="shared" si="2"/>
        <v>0</v>
      </c>
      <c r="Q24" s="95" t="s">
        <v>132</v>
      </c>
      <c r="R24" s="77"/>
      <c r="S24" s="70">
        <f t="shared" si="3"/>
        <v>0</v>
      </c>
      <c r="T24" s="95" t="s">
        <v>132</v>
      </c>
      <c r="U24" s="77"/>
      <c r="V24" s="70">
        <f t="shared" si="8"/>
        <v>0</v>
      </c>
      <c r="W24" s="96">
        <v>0</v>
      </c>
      <c r="X24" s="96"/>
      <c r="Y24" s="84">
        <f t="shared" si="4"/>
        <v>0</v>
      </c>
      <c r="Z24" s="77">
        <v>10</v>
      </c>
      <c r="AA24" s="77">
        <v>1</v>
      </c>
      <c r="AB24" s="70">
        <f t="shared" si="5"/>
        <v>11</v>
      </c>
      <c r="AC24" s="331">
        <f t="shared" si="6"/>
        <v>11</v>
      </c>
      <c r="AD24" s="333">
        <f t="shared" si="7"/>
        <v>11</v>
      </c>
      <c r="AE24" s="40"/>
    </row>
    <row r="25" spans="1:31" ht="12.75">
      <c r="A25" s="111">
        <v>16</v>
      </c>
      <c r="B25" s="89" t="s">
        <v>68</v>
      </c>
      <c r="C25" s="90" t="s">
        <v>69</v>
      </c>
      <c r="D25" s="90" t="s">
        <v>121</v>
      </c>
      <c r="E25" s="92" t="s">
        <v>56</v>
      </c>
      <c r="F25" s="92">
        <v>22</v>
      </c>
      <c r="G25" s="93" t="s">
        <v>66</v>
      </c>
      <c r="H25" s="95">
        <v>7.8</v>
      </c>
      <c r="I25" s="72"/>
      <c r="J25" s="70">
        <f t="shared" si="0"/>
        <v>7.8</v>
      </c>
      <c r="K25" s="95" t="s">
        <v>132</v>
      </c>
      <c r="L25" s="73"/>
      <c r="M25" s="70">
        <f t="shared" si="1"/>
        <v>0</v>
      </c>
      <c r="N25" s="95" t="s">
        <v>132</v>
      </c>
      <c r="O25" s="73"/>
      <c r="P25" s="70">
        <f t="shared" si="2"/>
        <v>0</v>
      </c>
      <c r="Q25" s="95" t="s">
        <v>132</v>
      </c>
      <c r="R25" s="73"/>
      <c r="S25" s="70">
        <f t="shared" si="3"/>
        <v>0</v>
      </c>
      <c r="T25" s="95" t="s">
        <v>132</v>
      </c>
      <c r="U25" s="73"/>
      <c r="V25" s="70">
        <f t="shared" si="8"/>
        <v>0</v>
      </c>
      <c r="W25" s="95" t="s">
        <v>132</v>
      </c>
      <c r="X25" s="95"/>
      <c r="Y25" s="84">
        <f t="shared" si="4"/>
        <v>0</v>
      </c>
      <c r="Z25" s="95" t="s">
        <v>132</v>
      </c>
      <c r="AA25" s="85"/>
      <c r="AB25" s="70">
        <f t="shared" si="5"/>
        <v>0</v>
      </c>
      <c r="AC25" s="331">
        <f t="shared" si="6"/>
        <v>7.8</v>
      </c>
      <c r="AD25" s="333">
        <f t="shared" si="7"/>
        <v>7.8</v>
      </c>
      <c r="AE25" s="40"/>
    </row>
    <row r="26" spans="1:31" ht="12.75">
      <c r="A26" s="111">
        <v>17</v>
      </c>
      <c r="B26" s="89" t="s">
        <v>155</v>
      </c>
      <c r="C26" s="90" t="s">
        <v>62</v>
      </c>
      <c r="D26" s="265" t="s">
        <v>78</v>
      </c>
      <c r="E26" s="92" t="s">
        <v>56</v>
      </c>
      <c r="F26" s="92">
        <v>22</v>
      </c>
      <c r="G26" s="93" t="s">
        <v>57</v>
      </c>
      <c r="H26" s="95" t="s">
        <v>132</v>
      </c>
      <c r="I26" s="72"/>
      <c r="J26" s="70">
        <f t="shared" si="0"/>
        <v>0</v>
      </c>
      <c r="K26" s="95" t="s">
        <v>132</v>
      </c>
      <c r="L26" s="77"/>
      <c r="M26" s="70">
        <f t="shared" si="1"/>
        <v>0</v>
      </c>
      <c r="N26" s="95" t="s">
        <v>132</v>
      </c>
      <c r="O26" s="73"/>
      <c r="P26" s="70">
        <f t="shared" si="2"/>
        <v>0</v>
      </c>
      <c r="Q26" s="95" t="s">
        <v>132</v>
      </c>
      <c r="R26" s="77"/>
      <c r="S26" s="70">
        <f t="shared" si="3"/>
        <v>0</v>
      </c>
      <c r="T26" s="79">
        <v>6.4</v>
      </c>
      <c r="U26" s="77"/>
      <c r="V26" s="70">
        <v>6.4</v>
      </c>
      <c r="W26" s="96">
        <v>0</v>
      </c>
      <c r="X26" s="95"/>
      <c r="Y26" s="84">
        <f t="shared" si="4"/>
        <v>0</v>
      </c>
      <c r="Z26" s="95" t="s">
        <v>40</v>
      </c>
      <c r="AA26" s="85"/>
      <c r="AB26" s="70">
        <f t="shared" si="5"/>
        <v>0</v>
      </c>
      <c r="AC26" s="331">
        <f t="shared" si="6"/>
        <v>6.4</v>
      </c>
      <c r="AD26" s="333">
        <f t="shared" si="7"/>
        <v>6.4</v>
      </c>
      <c r="AE26" s="40"/>
    </row>
    <row r="27" spans="1:31" ht="12.75">
      <c r="A27" s="111">
        <v>18</v>
      </c>
      <c r="B27" s="89" t="s">
        <v>54</v>
      </c>
      <c r="C27" s="90" t="s">
        <v>55</v>
      </c>
      <c r="D27" s="90"/>
      <c r="E27" s="92" t="s">
        <v>52</v>
      </c>
      <c r="F27" s="92">
        <v>11</v>
      </c>
      <c r="G27" s="93" t="s">
        <v>72</v>
      </c>
      <c r="H27" s="95" t="s">
        <v>40</v>
      </c>
      <c r="I27" s="72"/>
      <c r="J27" s="70">
        <f t="shared" si="0"/>
        <v>0</v>
      </c>
      <c r="K27" s="146">
        <v>4</v>
      </c>
      <c r="L27" s="77">
        <v>1</v>
      </c>
      <c r="M27" s="70">
        <f t="shared" si="1"/>
        <v>5</v>
      </c>
      <c r="N27" s="95" t="s">
        <v>132</v>
      </c>
      <c r="O27" s="73"/>
      <c r="P27" s="70">
        <f t="shared" si="2"/>
        <v>0</v>
      </c>
      <c r="Q27" s="95" t="s">
        <v>132</v>
      </c>
      <c r="R27" s="73"/>
      <c r="S27" s="70">
        <f t="shared" si="3"/>
        <v>0</v>
      </c>
      <c r="T27" s="95" t="s">
        <v>132</v>
      </c>
      <c r="U27" s="73"/>
      <c r="V27" s="70">
        <f>SUM(T27:U27)</f>
        <v>0</v>
      </c>
      <c r="W27" s="95" t="s">
        <v>132</v>
      </c>
      <c r="X27" s="95"/>
      <c r="Y27" s="84">
        <f t="shared" si="4"/>
        <v>0</v>
      </c>
      <c r="Z27" s="95" t="s">
        <v>132</v>
      </c>
      <c r="AA27" s="85"/>
      <c r="AB27" s="70">
        <f t="shared" si="5"/>
        <v>0</v>
      </c>
      <c r="AC27" s="331">
        <f t="shared" si="6"/>
        <v>5</v>
      </c>
      <c r="AD27" s="333">
        <f t="shared" si="7"/>
        <v>5</v>
      </c>
      <c r="AE27" s="40"/>
    </row>
    <row r="28" spans="1:31" ht="12.75">
      <c r="A28" s="111">
        <v>19</v>
      </c>
      <c r="B28" s="89" t="s">
        <v>94</v>
      </c>
      <c r="C28" s="90" t="s">
        <v>64</v>
      </c>
      <c r="D28" s="90" t="s">
        <v>121</v>
      </c>
      <c r="E28" s="92" t="s">
        <v>52</v>
      </c>
      <c r="F28" s="92">
        <v>11</v>
      </c>
      <c r="G28" s="93" t="s">
        <v>71</v>
      </c>
      <c r="H28" s="95">
        <v>1.3</v>
      </c>
      <c r="I28" s="72">
        <v>1.3</v>
      </c>
      <c r="J28" s="70">
        <f t="shared" si="0"/>
        <v>2.6</v>
      </c>
      <c r="K28" s="95" t="s">
        <v>132</v>
      </c>
      <c r="L28" s="73"/>
      <c r="M28" s="70">
        <f t="shared" si="1"/>
        <v>0</v>
      </c>
      <c r="N28" s="95" t="s">
        <v>132</v>
      </c>
      <c r="O28" s="73"/>
      <c r="P28" s="70">
        <f t="shared" si="2"/>
        <v>0</v>
      </c>
      <c r="Q28" s="95" t="s">
        <v>132</v>
      </c>
      <c r="R28" s="73"/>
      <c r="S28" s="70">
        <f t="shared" si="3"/>
        <v>0</v>
      </c>
      <c r="T28" s="95" t="s">
        <v>132</v>
      </c>
      <c r="U28" s="73"/>
      <c r="V28" s="70">
        <f>SUM(T28:U28)</f>
        <v>0</v>
      </c>
      <c r="W28" s="95" t="s">
        <v>132</v>
      </c>
      <c r="X28" s="95"/>
      <c r="Y28" s="84">
        <f t="shared" si="4"/>
        <v>0</v>
      </c>
      <c r="Z28" s="95" t="s">
        <v>132</v>
      </c>
      <c r="AA28" s="85"/>
      <c r="AB28" s="70">
        <f t="shared" si="5"/>
        <v>0</v>
      </c>
      <c r="AC28" s="331">
        <f t="shared" si="6"/>
        <v>2.6</v>
      </c>
      <c r="AD28" s="333">
        <f t="shared" si="7"/>
        <v>2.6</v>
      </c>
      <c r="AE28" s="40"/>
    </row>
    <row r="29" spans="1:31" ht="12.75">
      <c r="A29" s="111"/>
      <c r="B29" s="89" t="s">
        <v>156</v>
      </c>
      <c r="C29" s="90" t="s">
        <v>157</v>
      </c>
      <c r="D29" s="90" t="s">
        <v>78</v>
      </c>
      <c r="E29" s="92" t="s">
        <v>56</v>
      </c>
      <c r="F29" s="92">
        <v>22</v>
      </c>
      <c r="G29" s="93" t="s">
        <v>57</v>
      </c>
      <c r="H29" s="95" t="s">
        <v>132</v>
      </c>
      <c r="I29" s="72"/>
      <c r="J29" s="70">
        <f t="shared" si="0"/>
        <v>0</v>
      </c>
      <c r="K29" s="95" t="s">
        <v>132</v>
      </c>
      <c r="L29" s="77"/>
      <c r="M29" s="70">
        <f t="shared" si="1"/>
        <v>0</v>
      </c>
      <c r="N29" s="95" t="s">
        <v>132</v>
      </c>
      <c r="O29" s="73"/>
      <c r="P29" s="70">
        <f t="shared" si="2"/>
        <v>0</v>
      </c>
      <c r="Q29" s="95" t="s">
        <v>132</v>
      </c>
      <c r="R29" s="77"/>
      <c r="S29" s="70">
        <f t="shared" si="3"/>
        <v>0</v>
      </c>
      <c r="T29" s="77">
        <v>1.6</v>
      </c>
      <c r="U29" s="77"/>
      <c r="V29" s="70">
        <v>1.6</v>
      </c>
      <c r="W29" s="95" t="s">
        <v>132</v>
      </c>
      <c r="X29" s="96"/>
      <c r="Y29" s="84">
        <f t="shared" si="4"/>
        <v>0</v>
      </c>
      <c r="Z29" s="95" t="s">
        <v>132</v>
      </c>
      <c r="AA29" s="85"/>
      <c r="AB29" s="70">
        <f t="shared" si="5"/>
        <v>0</v>
      </c>
      <c r="AC29" s="331">
        <f t="shared" si="6"/>
        <v>1.6</v>
      </c>
      <c r="AD29" s="333">
        <f t="shared" si="7"/>
        <v>1.6</v>
      </c>
      <c r="AE29" s="40"/>
    </row>
    <row r="30" spans="1:31" ht="12.75">
      <c r="A30" s="111"/>
      <c r="B30" s="89" t="s">
        <v>188</v>
      </c>
      <c r="C30" s="90" t="s">
        <v>189</v>
      </c>
      <c r="D30" s="90"/>
      <c r="E30" s="92" t="s">
        <v>167</v>
      </c>
      <c r="F30" s="92">
        <v>11</v>
      </c>
      <c r="G30" s="93" t="s">
        <v>190</v>
      </c>
      <c r="H30" s="95" t="s">
        <v>132</v>
      </c>
      <c r="I30" s="72"/>
      <c r="J30" s="70">
        <f t="shared" si="0"/>
        <v>0</v>
      </c>
      <c r="K30" s="95" t="s">
        <v>132</v>
      </c>
      <c r="L30" s="77"/>
      <c r="M30" s="70">
        <f t="shared" si="1"/>
        <v>0</v>
      </c>
      <c r="N30" s="95" t="s">
        <v>132</v>
      </c>
      <c r="O30" s="73"/>
      <c r="P30" s="70">
        <f t="shared" si="2"/>
        <v>0</v>
      </c>
      <c r="Q30" s="95" t="s">
        <v>132</v>
      </c>
      <c r="R30" s="77"/>
      <c r="S30" s="70">
        <f t="shared" si="3"/>
        <v>0</v>
      </c>
      <c r="T30" s="95" t="s">
        <v>132</v>
      </c>
      <c r="U30" s="77"/>
      <c r="V30" s="70">
        <f>SUM(T30:U30)</f>
        <v>0</v>
      </c>
      <c r="W30" s="96">
        <v>0</v>
      </c>
      <c r="X30" s="96"/>
      <c r="Y30" s="84">
        <f t="shared" si="4"/>
        <v>0</v>
      </c>
      <c r="Z30" s="95" t="s">
        <v>40</v>
      </c>
      <c r="AA30" s="73"/>
      <c r="AB30" s="70">
        <f t="shared" si="5"/>
        <v>0</v>
      </c>
      <c r="AC30" s="331">
        <f t="shared" si="6"/>
        <v>0</v>
      </c>
      <c r="AD30" s="333">
        <f t="shared" si="7"/>
        <v>0</v>
      </c>
      <c r="AE30" s="40"/>
    </row>
    <row r="31" spans="1:31" ht="12.75">
      <c r="A31" s="111">
        <v>20</v>
      </c>
      <c r="B31" s="89" t="s">
        <v>99</v>
      </c>
      <c r="C31" s="90" t="s">
        <v>100</v>
      </c>
      <c r="D31" s="90"/>
      <c r="E31" s="92" t="s">
        <v>52</v>
      </c>
      <c r="F31" s="92">
        <v>12</v>
      </c>
      <c r="G31" s="93" t="s">
        <v>71</v>
      </c>
      <c r="H31" s="95" t="s">
        <v>40</v>
      </c>
      <c r="I31" s="73"/>
      <c r="J31" s="70">
        <f t="shared" si="0"/>
        <v>0</v>
      </c>
      <c r="K31" s="95" t="s">
        <v>132</v>
      </c>
      <c r="L31" s="77"/>
      <c r="M31" s="70">
        <f t="shared" si="1"/>
        <v>0</v>
      </c>
      <c r="N31" s="95" t="s">
        <v>132</v>
      </c>
      <c r="O31" s="73"/>
      <c r="P31" s="70">
        <f t="shared" si="2"/>
        <v>0</v>
      </c>
      <c r="Q31" s="95" t="s">
        <v>132</v>
      </c>
      <c r="R31" s="73"/>
      <c r="S31" s="70">
        <f t="shared" si="3"/>
        <v>0</v>
      </c>
      <c r="T31" s="95" t="s">
        <v>132</v>
      </c>
      <c r="U31" s="73"/>
      <c r="V31" s="70">
        <f>SUM(T31:U31)</f>
        <v>0</v>
      </c>
      <c r="W31" s="95" t="s">
        <v>132</v>
      </c>
      <c r="X31" s="95"/>
      <c r="Y31" s="84">
        <f t="shared" si="4"/>
        <v>0</v>
      </c>
      <c r="Z31" s="95" t="s">
        <v>132</v>
      </c>
      <c r="AA31" s="85"/>
      <c r="AB31" s="70">
        <f t="shared" si="5"/>
        <v>0</v>
      </c>
      <c r="AC31" s="331">
        <f t="shared" si="6"/>
        <v>0</v>
      </c>
      <c r="AD31" s="333">
        <f t="shared" si="7"/>
        <v>0</v>
      </c>
      <c r="AE31" s="40"/>
    </row>
    <row r="32" spans="1:31" ht="12.75">
      <c r="A32" s="111">
        <v>21</v>
      </c>
      <c r="B32" s="89" t="s">
        <v>13</v>
      </c>
      <c r="C32" s="139"/>
      <c r="D32" s="90"/>
      <c r="E32" s="97" t="s">
        <v>15</v>
      </c>
      <c r="F32" s="92">
        <v>35</v>
      </c>
      <c r="G32" s="93" t="s">
        <v>73</v>
      </c>
      <c r="H32" s="95" t="s">
        <v>40</v>
      </c>
      <c r="I32" s="64"/>
      <c r="J32" s="70">
        <f t="shared" si="0"/>
        <v>0</v>
      </c>
      <c r="K32" s="95" t="s">
        <v>132</v>
      </c>
      <c r="L32" s="73"/>
      <c r="M32" s="70">
        <f t="shared" si="1"/>
        <v>0</v>
      </c>
      <c r="N32" s="95" t="s">
        <v>132</v>
      </c>
      <c r="O32" s="73"/>
      <c r="P32" s="70">
        <f t="shared" si="2"/>
        <v>0</v>
      </c>
      <c r="Q32" s="95" t="s">
        <v>132</v>
      </c>
      <c r="R32" s="73"/>
      <c r="S32" s="70">
        <f t="shared" si="3"/>
        <v>0</v>
      </c>
      <c r="T32" s="95" t="s">
        <v>132</v>
      </c>
      <c r="U32" s="73"/>
      <c r="V32" s="70">
        <f>SUM(T32:U32)</f>
        <v>0</v>
      </c>
      <c r="W32" s="95" t="s">
        <v>132</v>
      </c>
      <c r="X32" s="95"/>
      <c r="Y32" s="84">
        <f t="shared" si="4"/>
        <v>0</v>
      </c>
      <c r="Z32" s="95" t="s">
        <v>132</v>
      </c>
      <c r="AA32" s="85"/>
      <c r="AB32" s="70">
        <f t="shared" si="5"/>
        <v>0</v>
      </c>
      <c r="AC32" s="331">
        <f t="shared" si="6"/>
        <v>0</v>
      </c>
      <c r="AD32" s="333">
        <f t="shared" si="7"/>
        <v>0</v>
      </c>
      <c r="AE32" s="40"/>
    </row>
    <row r="33" spans="1:31" ht="12.75">
      <c r="A33" s="111">
        <v>22</v>
      </c>
      <c r="B33" s="89" t="s">
        <v>17</v>
      </c>
      <c r="C33" s="90" t="s">
        <v>101</v>
      </c>
      <c r="D33" s="98"/>
      <c r="E33" s="92" t="s">
        <v>52</v>
      </c>
      <c r="F33" s="92">
        <v>11</v>
      </c>
      <c r="G33" s="93" t="s">
        <v>102</v>
      </c>
      <c r="H33" s="95" t="s">
        <v>40</v>
      </c>
      <c r="I33" s="64"/>
      <c r="J33" s="70">
        <f t="shared" si="0"/>
        <v>0</v>
      </c>
      <c r="K33" s="95" t="s">
        <v>132</v>
      </c>
      <c r="L33" s="73"/>
      <c r="M33" s="70">
        <f t="shared" si="1"/>
        <v>0</v>
      </c>
      <c r="N33" s="95" t="s">
        <v>132</v>
      </c>
      <c r="O33" s="73"/>
      <c r="P33" s="70">
        <f t="shared" si="2"/>
        <v>0</v>
      </c>
      <c r="Q33" s="95" t="s">
        <v>132</v>
      </c>
      <c r="R33" s="73"/>
      <c r="S33" s="70">
        <f t="shared" si="3"/>
        <v>0</v>
      </c>
      <c r="T33" s="95" t="s">
        <v>132</v>
      </c>
      <c r="U33" s="73"/>
      <c r="V33" s="70">
        <f>SUM(T33:U33)</f>
        <v>0</v>
      </c>
      <c r="W33" s="95" t="s">
        <v>132</v>
      </c>
      <c r="X33" s="95"/>
      <c r="Y33" s="84">
        <f t="shared" si="4"/>
        <v>0</v>
      </c>
      <c r="Z33" s="95" t="s">
        <v>132</v>
      </c>
      <c r="AA33" s="85"/>
      <c r="AB33" s="70">
        <f t="shared" si="5"/>
        <v>0</v>
      </c>
      <c r="AC33" s="331">
        <f t="shared" si="6"/>
        <v>0</v>
      </c>
      <c r="AD33" s="333">
        <f t="shared" si="7"/>
        <v>0</v>
      </c>
      <c r="AE33" s="40"/>
    </row>
    <row r="34" spans="1:30" ht="13.5" thickBot="1">
      <c r="A34" s="112">
        <v>23</v>
      </c>
      <c r="B34" s="155" t="s">
        <v>97</v>
      </c>
      <c r="C34" s="156" t="s">
        <v>98</v>
      </c>
      <c r="D34" s="156" t="s">
        <v>121</v>
      </c>
      <c r="E34" s="113" t="s">
        <v>52</v>
      </c>
      <c r="F34" s="113">
        <v>11</v>
      </c>
      <c r="G34" s="160" t="s">
        <v>71</v>
      </c>
      <c r="H34" s="164" t="s">
        <v>40</v>
      </c>
      <c r="I34" s="165"/>
      <c r="J34" s="115">
        <f t="shared" si="0"/>
        <v>0</v>
      </c>
      <c r="K34" s="164" t="s">
        <v>132</v>
      </c>
      <c r="L34" s="165"/>
      <c r="M34" s="115">
        <f t="shared" si="1"/>
        <v>0</v>
      </c>
      <c r="N34" s="164" t="s">
        <v>132</v>
      </c>
      <c r="O34" s="165"/>
      <c r="P34" s="115">
        <f t="shared" si="2"/>
        <v>0</v>
      </c>
      <c r="Q34" s="164" t="s">
        <v>132</v>
      </c>
      <c r="R34" s="165"/>
      <c r="S34" s="115">
        <f t="shared" si="3"/>
        <v>0</v>
      </c>
      <c r="T34" s="164" t="s">
        <v>132</v>
      </c>
      <c r="U34" s="165"/>
      <c r="V34" s="115">
        <f>SUM(T34:U34)</f>
        <v>0</v>
      </c>
      <c r="W34" s="164" t="s">
        <v>132</v>
      </c>
      <c r="X34" s="164"/>
      <c r="Y34" s="114">
        <f t="shared" si="4"/>
        <v>0</v>
      </c>
      <c r="Z34" s="164" t="s">
        <v>132</v>
      </c>
      <c r="AA34" s="166"/>
      <c r="AB34" s="115">
        <f t="shared" si="5"/>
        <v>0</v>
      </c>
      <c r="AC34" s="334">
        <f t="shared" si="6"/>
        <v>0</v>
      </c>
      <c r="AD34" s="338">
        <f t="shared" si="7"/>
        <v>0</v>
      </c>
    </row>
    <row r="35" spans="23:30" ht="18.75">
      <c r="W35" s="379"/>
      <c r="X35" s="379"/>
      <c r="Y35" s="379"/>
      <c r="AC35" s="379"/>
      <c r="AD35" s="379"/>
    </row>
    <row r="36" spans="1:30" ht="12.75">
      <c r="A36" s="20" t="s">
        <v>199</v>
      </c>
      <c r="B36" s="290"/>
      <c r="C36" s="37" t="s">
        <v>198</v>
      </c>
      <c r="F36" s="291"/>
      <c r="G36" s="37"/>
      <c r="I36" s="262"/>
      <c r="K36" s="263"/>
      <c r="L36" s="263"/>
      <c r="M36" s="263"/>
      <c r="N36" s="264"/>
      <c r="O36" s="263"/>
      <c r="P36" s="263"/>
      <c r="Q36" s="263"/>
      <c r="R36" s="263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291"/>
    </row>
    <row r="44" spans="1:29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Y44" s="28"/>
      <c r="Z44" s="28"/>
      <c r="AA44" s="28"/>
      <c r="AB44" s="28"/>
      <c r="AC44" s="28"/>
    </row>
    <row r="45" spans="1:29" ht="12.75">
      <c r="A45" s="28"/>
      <c r="B45" s="34"/>
      <c r="C45" s="28"/>
      <c r="D45" s="28"/>
      <c r="E45" s="35"/>
      <c r="F45" s="28"/>
      <c r="G45" s="35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Y45" s="28"/>
      <c r="Z45" s="28"/>
      <c r="AA45" s="28"/>
      <c r="AB45" s="28"/>
      <c r="AC45" s="28"/>
    </row>
    <row r="46" spans="1:29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Y46" s="28"/>
      <c r="Z46" s="28"/>
      <c r="AA46" s="28"/>
      <c r="AB46" s="28"/>
      <c r="AC46" s="28"/>
    </row>
    <row r="47" spans="1:29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Y47" s="28"/>
      <c r="Z47" s="28"/>
      <c r="AA47" s="28"/>
      <c r="AB47" s="28"/>
      <c r="AC47" s="28"/>
    </row>
    <row r="48" spans="1:29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28"/>
      <c r="Z48" s="28"/>
      <c r="AA48" s="28"/>
      <c r="AB48" s="28"/>
      <c r="AC48" s="28"/>
    </row>
    <row r="49" spans="1:29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Y49" s="28"/>
      <c r="Z49" s="28"/>
      <c r="AA49" s="28"/>
      <c r="AB49" s="28"/>
      <c r="AC49" s="28"/>
    </row>
    <row r="50" spans="1:29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Y50" s="28"/>
      <c r="Z50" s="28"/>
      <c r="AA50" s="28"/>
      <c r="AB50" s="28"/>
      <c r="AC50" s="28"/>
    </row>
    <row r="51" spans="1:29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Y51" s="28"/>
      <c r="Z51" s="28"/>
      <c r="AA51" s="28"/>
      <c r="AB51" s="28"/>
      <c r="AC51" s="28"/>
    </row>
  </sheetData>
  <sheetProtection selectLockedCells="1" selectUnlockedCells="1"/>
  <mergeCells count="41">
    <mergeCell ref="AC4:AD4"/>
    <mergeCell ref="D4:D7"/>
    <mergeCell ref="W6:Y6"/>
    <mergeCell ref="Q6:S6"/>
    <mergeCell ref="W35:Y35"/>
    <mergeCell ref="E6:G6"/>
    <mergeCell ref="E7:G7"/>
    <mergeCell ref="B4:C6"/>
    <mergeCell ref="B7:C7"/>
    <mergeCell ref="AC2:AD3"/>
    <mergeCell ref="C3:AB3"/>
    <mergeCell ref="E4:G4"/>
    <mergeCell ref="H4:J4"/>
    <mergeCell ref="K4:M4"/>
    <mergeCell ref="H6:J6"/>
    <mergeCell ref="B8:C8"/>
    <mergeCell ref="Z5:AB5"/>
    <mergeCell ref="A4:A9"/>
    <mergeCell ref="A2:B3"/>
    <mergeCell ref="C2:AB2"/>
    <mergeCell ref="W4:Y4"/>
    <mergeCell ref="N6:P6"/>
    <mergeCell ref="AC35:AD35"/>
    <mergeCell ref="K5:M5"/>
    <mergeCell ref="H5:J5"/>
    <mergeCell ref="T36:AC36"/>
    <mergeCell ref="T4:V4"/>
    <mergeCell ref="Z4:AB4"/>
    <mergeCell ref="N4:P4"/>
    <mergeCell ref="Q4:S4"/>
    <mergeCell ref="N5:P5"/>
    <mergeCell ref="E5:G5"/>
    <mergeCell ref="AD5:AD9"/>
    <mergeCell ref="Z6:AB6"/>
    <mergeCell ref="T6:V6"/>
    <mergeCell ref="T5:V5"/>
    <mergeCell ref="K6:M6"/>
    <mergeCell ref="H8:AB9"/>
    <mergeCell ref="W5:Y5"/>
    <mergeCell ref="Q5:S5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3">
      <selection activeCell="L26" sqref="L26"/>
    </sheetView>
  </sheetViews>
  <sheetFormatPr defaultColWidth="11.421875" defaultRowHeight="15"/>
  <cols>
    <col min="1" max="1" width="3.57421875" style="20" customWidth="1"/>
    <col min="2" max="2" width="13.8515625" style="20" customWidth="1"/>
    <col min="3" max="3" width="21.140625" style="20" bestFit="1" customWidth="1"/>
    <col min="4" max="4" width="5.7109375" style="20" customWidth="1"/>
    <col min="5" max="5" width="5.421875" style="20" customWidth="1"/>
    <col min="6" max="6" width="25.7109375" style="20" bestFit="1" customWidth="1"/>
    <col min="7" max="13" width="11.7109375" style="20" customWidth="1"/>
    <col min="14" max="14" width="11.421875" style="20" customWidth="1"/>
    <col min="15" max="16384" width="11.421875" style="21" customWidth="1"/>
  </cols>
  <sheetData>
    <row r="1" s="22" customFormat="1" ht="12.75">
      <c r="A1" s="22" t="s">
        <v>9</v>
      </c>
    </row>
    <row r="2" spans="1:15" ht="28.5">
      <c r="A2" s="355" t="s">
        <v>27</v>
      </c>
      <c r="B2" s="355"/>
      <c r="C2" s="400" t="s">
        <v>182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358"/>
      <c r="O2" s="358"/>
    </row>
    <row r="3" spans="1:15" ht="29.25" thickBot="1">
      <c r="A3" s="356"/>
      <c r="B3" s="356"/>
      <c r="C3" s="404" t="s">
        <v>10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359"/>
      <c r="O3" s="359"/>
    </row>
    <row r="4" spans="1:15" ht="27" customHeight="1">
      <c r="A4" s="348" t="s">
        <v>77</v>
      </c>
      <c r="B4" s="389" t="s">
        <v>42</v>
      </c>
      <c r="C4" s="390"/>
      <c r="D4" s="396" t="s">
        <v>29</v>
      </c>
      <c r="E4" s="396"/>
      <c r="F4" s="396"/>
      <c r="G4" s="181" t="s">
        <v>84</v>
      </c>
      <c r="H4" s="181" t="s">
        <v>89</v>
      </c>
      <c r="I4" s="181" t="s">
        <v>90</v>
      </c>
      <c r="J4" s="181" t="s">
        <v>85</v>
      </c>
      <c r="K4" s="181" t="s">
        <v>86</v>
      </c>
      <c r="L4" s="181" t="s">
        <v>88</v>
      </c>
      <c r="M4" s="181" t="s">
        <v>87</v>
      </c>
      <c r="N4" s="397" t="s">
        <v>30</v>
      </c>
      <c r="O4" s="362"/>
    </row>
    <row r="5" spans="1:27" ht="15" customHeight="1">
      <c r="A5" s="349"/>
      <c r="B5" s="391"/>
      <c r="C5" s="392"/>
      <c r="D5" s="365" t="s">
        <v>31</v>
      </c>
      <c r="E5" s="365"/>
      <c r="F5" s="365"/>
      <c r="G5" s="24">
        <v>41714</v>
      </c>
      <c r="H5" s="24">
        <v>41777</v>
      </c>
      <c r="I5" s="24">
        <v>41805</v>
      </c>
      <c r="J5" s="24">
        <v>41826</v>
      </c>
      <c r="K5" s="24">
        <v>41889</v>
      </c>
      <c r="L5" s="24">
        <v>41938</v>
      </c>
      <c r="M5" s="24">
        <v>41966</v>
      </c>
      <c r="N5" s="377" t="s">
        <v>32</v>
      </c>
      <c r="O5" s="364" t="s">
        <v>33</v>
      </c>
      <c r="Q5"/>
      <c r="R5"/>
      <c r="S5"/>
      <c r="T5"/>
      <c r="U5"/>
      <c r="V5"/>
      <c r="W5"/>
      <c r="X5"/>
      <c r="Y5"/>
      <c r="Z5"/>
      <c r="AA5"/>
    </row>
    <row r="6" spans="1:15" ht="12.75">
      <c r="A6" s="349"/>
      <c r="B6" s="401"/>
      <c r="C6" s="402"/>
      <c r="D6" s="405" t="s">
        <v>34</v>
      </c>
      <c r="E6" s="406"/>
      <c r="F6" s="407"/>
      <c r="G6" s="25">
        <v>1.3</v>
      </c>
      <c r="H6" s="25">
        <v>1</v>
      </c>
      <c r="I6" s="25">
        <v>1</v>
      </c>
      <c r="J6" s="25">
        <v>1</v>
      </c>
      <c r="K6" s="25">
        <v>0.8</v>
      </c>
      <c r="L6" s="25">
        <v>1</v>
      </c>
      <c r="M6" s="25">
        <v>1</v>
      </c>
      <c r="N6" s="377"/>
      <c r="O6" s="364"/>
    </row>
    <row r="7" spans="1:15" ht="12.75" customHeight="1">
      <c r="A7" s="349"/>
      <c r="B7" s="399" t="s">
        <v>46</v>
      </c>
      <c r="C7" s="399"/>
      <c r="D7" s="31" t="s">
        <v>44</v>
      </c>
      <c r="E7" s="32" t="s">
        <v>48</v>
      </c>
      <c r="F7" s="33" t="s">
        <v>49</v>
      </c>
      <c r="G7" s="351" t="s">
        <v>112</v>
      </c>
      <c r="H7" s="372"/>
      <c r="I7" s="372"/>
      <c r="J7" s="372"/>
      <c r="K7" s="372"/>
      <c r="L7" s="372"/>
      <c r="M7" s="373"/>
      <c r="N7" s="377"/>
      <c r="O7" s="364"/>
    </row>
    <row r="8" spans="1:15" ht="12.75" customHeight="1" thickBot="1">
      <c r="A8" s="350"/>
      <c r="B8" s="182"/>
      <c r="C8" s="183"/>
      <c r="D8" s="195"/>
      <c r="E8" s="196"/>
      <c r="F8" s="197"/>
      <c r="G8" s="374"/>
      <c r="H8" s="375"/>
      <c r="I8" s="375"/>
      <c r="J8" s="375"/>
      <c r="K8" s="375"/>
      <c r="L8" s="375"/>
      <c r="M8" s="376"/>
      <c r="N8" s="378"/>
      <c r="O8" s="366"/>
    </row>
    <row r="9" spans="1:15" ht="12.75">
      <c r="A9" s="105">
        <v>1</v>
      </c>
      <c r="B9" s="129" t="s">
        <v>70</v>
      </c>
      <c r="C9" s="130" t="s">
        <v>95</v>
      </c>
      <c r="D9" s="131" t="s">
        <v>52</v>
      </c>
      <c r="E9" s="131">
        <v>11</v>
      </c>
      <c r="F9" s="132" t="s">
        <v>93</v>
      </c>
      <c r="G9" s="109">
        <v>15.6</v>
      </c>
      <c r="H9" s="110">
        <v>25</v>
      </c>
      <c r="I9" s="110">
        <v>25</v>
      </c>
      <c r="J9" s="133">
        <v>12.5</v>
      </c>
      <c r="K9" s="276">
        <v>10</v>
      </c>
      <c r="L9" s="110">
        <v>25</v>
      </c>
      <c r="M9" s="110">
        <v>25</v>
      </c>
      <c r="N9" s="282">
        <f aca="true" t="shared" si="0" ref="N9:N20">SUM(G9:M9)</f>
        <v>138.1</v>
      </c>
      <c r="O9" s="283">
        <f>SUM(G9:M9)-K9</f>
        <v>128.1</v>
      </c>
    </row>
    <row r="10" spans="1:15" ht="12.75">
      <c r="A10" s="215" t="s">
        <v>117</v>
      </c>
      <c r="B10" s="61" t="s">
        <v>83</v>
      </c>
      <c r="C10" s="61" t="s">
        <v>184</v>
      </c>
      <c r="D10" s="62" t="s">
        <v>52</v>
      </c>
      <c r="E10" s="62">
        <v>11</v>
      </c>
      <c r="F10" s="63" t="s">
        <v>53</v>
      </c>
      <c r="G10" s="84">
        <v>32.5</v>
      </c>
      <c r="H10" s="259" t="s">
        <v>40</v>
      </c>
      <c r="I10" s="70">
        <v>15</v>
      </c>
      <c r="J10" s="144">
        <v>9</v>
      </c>
      <c r="K10" s="144">
        <v>7.2</v>
      </c>
      <c r="L10" s="70">
        <v>15</v>
      </c>
      <c r="M10" s="84" t="s">
        <v>40</v>
      </c>
      <c r="N10" s="135">
        <f t="shared" si="0"/>
        <v>78.7</v>
      </c>
      <c r="O10" s="136">
        <f aca="true" t="shared" si="1" ref="O10:O20">SUM(G10:M10)</f>
        <v>78.7</v>
      </c>
    </row>
    <row r="11" spans="1:15" ht="12.75">
      <c r="A11" s="111">
        <v>3</v>
      </c>
      <c r="B11" s="89" t="s">
        <v>129</v>
      </c>
      <c r="C11" s="178" t="s">
        <v>183</v>
      </c>
      <c r="D11" s="92" t="s">
        <v>52</v>
      </c>
      <c r="E11" s="92">
        <v>11</v>
      </c>
      <c r="F11" s="93" t="s">
        <v>131</v>
      </c>
      <c r="G11" s="65" t="s">
        <v>132</v>
      </c>
      <c r="H11" s="70">
        <v>18</v>
      </c>
      <c r="I11" s="70">
        <v>18</v>
      </c>
      <c r="J11" s="65" t="s">
        <v>132</v>
      </c>
      <c r="K11" s="65" t="s">
        <v>132</v>
      </c>
      <c r="L11" s="65" t="s">
        <v>132</v>
      </c>
      <c r="M11" s="65" t="s">
        <v>132</v>
      </c>
      <c r="N11" s="135">
        <f t="shared" si="0"/>
        <v>36</v>
      </c>
      <c r="O11" s="136">
        <f t="shared" si="1"/>
        <v>36</v>
      </c>
    </row>
    <row r="12" spans="1:15" ht="12.75">
      <c r="A12" s="111">
        <v>4</v>
      </c>
      <c r="B12" s="89" t="s">
        <v>152</v>
      </c>
      <c r="C12" s="90" t="s">
        <v>55</v>
      </c>
      <c r="D12" s="92" t="s">
        <v>52</v>
      </c>
      <c r="E12" s="92">
        <v>11</v>
      </c>
      <c r="F12" s="93" t="s">
        <v>72</v>
      </c>
      <c r="G12" s="65" t="s">
        <v>132</v>
      </c>
      <c r="H12" s="65" t="s">
        <v>132</v>
      </c>
      <c r="I12" s="65" t="s">
        <v>132</v>
      </c>
      <c r="J12" s="65" t="s">
        <v>132</v>
      </c>
      <c r="K12" s="65" t="s">
        <v>132</v>
      </c>
      <c r="L12" s="70">
        <v>12</v>
      </c>
      <c r="M12" s="70">
        <v>18</v>
      </c>
      <c r="N12" s="135">
        <f t="shared" si="0"/>
        <v>30</v>
      </c>
      <c r="O12" s="136">
        <f t="shared" si="1"/>
        <v>30</v>
      </c>
    </row>
    <row r="13" spans="1:15" ht="12.75">
      <c r="A13" s="111">
        <v>5</v>
      </c>
      <c r="B13" s="61" t="s">
        <v>63</v>
      </c>
      <c r="C13" s="67" t="s">
        <v>64</v>
      </c>
      <c r="D13" s="62" t="s">
        <v>52</v>
      </c>
      <c r="E13" s="62">
        <v>11</v>
      </c>
      <c r="F13" s="63" t="s">
        <v>60</v>
      </c>
      <c r="G13" s="85">
        <v>23.4</v>
      </c>
      <c r="H13" s="65" t="s">
        <v>132</v>
      </c>
      <c r="I13" s="65" t="s">
        <v>132</v>
      </c>
      <c r="J13" s="65" t="s">
        <v>132</v>
      </c>
      <c r="K13" s="65" t="s">
        <v>132</v>
      </c>
      <c r="L13" s="65" t="s">
        <v>132</v>
      </c>
      <c r="M13" s="228" t="s">
        <v>132</v>
      </c>
      <c r="N13" s="135">
        <f t="shared" si="0"/>
        <v>23.4</v>
      </c>
      <c r="O13" s="136">
        <f t="shared" si="1"/>
        <v>23.4</v>
      </c>
    </row>
    <row r="14" spans="1:15" ht="12.75">
      <c r="A14" s="123">
        <v>6</v>
      </c>
      <c r="B14" s="89" t="s">
        <v>94</v>
      </c>
      <c r="C14" s="90" t="s">
        <v>64</v>
      </c>
      <c r="D14" s="92" t="s">
        <v>52</v>
      </c>
      <c r="E14" s="92">
        <v>11</v>
      </c>
      <c r="F14" s="93" t="s">
        <v>71</v>
      </c>
      <c r="G14" s="84">
        <v>19.5</v>
      </c>
      <c r="H14" s="65" t="s">
        <v>132</v>
      </c>
      <c r="I14" s="65" t="s">
        <v>132</v>
      </c>
      <c r="J14" s="65" t="s">
        <v>132</v>
      </c>
      <c r="K14" s="65" t="s">
        <v>132</v>
      </c>
      <c r="L14" s="65" t="s">
        <v>132</v>
      </c>
      <c r="M14" s="231" t="s">
        <v>132</v>
      </c>
      <c r="N14" s="135">
        <f t="shared" si="0"/>
        <v>19.5</v>
      </c>
      <c r="O14" s="136">
        <f t="shared" si="1"/>
        <v>19.5</v>
      </c>
    </row>
    <row r="15" spans="1:15" ht="12.75">
      <c r="A15" s="123">
        <v>7</v>
      </c>
      <c r="B15" s="61" t="s">
        <v>164</v>
      </c>
      <c r="C15" s="61" t="s">
        <v>165</v>
      </c>
      <c r="D15" s="62" t="s">
        <v>52</v>
      </c>
      <c r="E15" s="62">
        <v>11</v>
      </c>
      <c r="F15" s="63" t="s">
        <v>166</v>
      </c>
      <c r="G15" s="65" t="s">
        <v>132</v>
      </c>
      <c r="H15" s="65" t="s">
        <v>132</v>
      </c>
      <c r="I15" s="65" t="s">
        <v>132</v>
      </c>
      <c r="J15" s="65" t="s">
        <v>132</v>
      </c>
      <c r="K15" s="65" t="s">
        <v>132</v>
      </c>
      <c r="L15" s="70">
        <v>18</v>
      </c>
      <c r="M15" s="228" t="s">
        <v>132</v>
      </c>
      <c r="N15" s="135">
        <f t="shared" si="0"/>
        <v>18</v>
      </c>
      <c r="O15" s="136">
        <f t="shared" si="1"/>
        <v>18</v>
      </c>
    </row>
    <row r="16" spans="1:15" ht="12.75">
      <c r="A16" s="215" t="s">
        <v>118</v>
      </c>
      <c r="B16" s="61" t="s">
        <v>54</v>
      </c>
      <c r="C16" s="67" t="s">
        <v>55</v>
      </c>
      <c r="D16" s="62" t="s">
        <v>52</v>
      </c>
      <c r="E16" s="62">
        <v>11</v>
      </c>
      <c r="F16" s="63" t="s">
        <v>72</v>
      </c>
      <c r="G16" s="84" t="s">
        <v>40</v>
      </c>
      <c r="H16" s="70">
        <v>15</v>
      </c>
      <c r="I16" s="65" t="s">
        <v>132</v>
      </c>
      <c r="J16" s="65" t="s">
        <v>132</v>
      </c>
      <c r="K16" s="65" t="s">
        <v>132</v>
      </c>
      <c r="L16" s="65" t="s">
        <v>132</v>
      </c>
      <c r="M16" s="65" t="s">
        <v>132</v>
      </c>
      <c r="N16" s="135">
        <f t="shared" si="0"/>
        <v>15</v>
      </c>
      <c r="O16" s="136">
        <f t="shared" si="1"/>
        <v>15</v>
      </c>
    </row>
    <row r="17" spans="1:20" ht="12.75">
      <c r="A17" s="201">
        <v>9</v>
      </c>
      <c r="B17" s="89" t="s">
        <v>97</v>
      </c>
      <c r="C17" s="90" t="s">
        <v>98</v>
      </c>
      <c r="D17" s="92" t="s">
        <v>52</v>
      </c>
      <c r="E17" s="92">
        <v>11</v>
      </c>
      <c r="F17" s="93" t="s">
        <v>71</v>
      </c>
      <c r="G17" s="84" t="s">
        <v>40</v>
      </c>
      <c r="H17" s="65" t="s">
        <v>132</v>
      </c>
      <c r="I17" s="65" t="s">
        <v>132</v>
      </c>
      <c r="J17" s="65" t="s">
        <v>132</v>
      </c>
      <c r="K17" s="65" t="s">
        <v>132</v>
      </c>
      <c r="L17" s="65" t="s">
        <v>132</v>
      </c>
      <c r="M17" s="65" t="s">
        <v>132</v>
      </c>
      <c r="N17" s="135">
        <f t="shared" si="0"/>
        <v>0</v>
      </c>
      <c r="O17" s="136">
        <f t="shared" si="1"/>
        <v>0</v>
      </c>
      <c r="P17" s="20"/>
      <c r="Q17" s="20"/>
      <c r="R17" s="20"/>
      <c r="S17" s="20"/>
      <c r="T17" s="20"/>
    </row>
    <row r="18" spans="1:20" ht="12.75">
      <c r="A18" s="216" t="s">
        <v>168</v>
      </c>
      <c r="B18" s="89" t="s">
        <v>17</v>
      </c>
      <c r="C18" s="90" t="s">
        <v>101</v>
      </c>
      <c r="D18" s="92" t="s">
        <v>52</v>
      </c>
      <c r="E18" s="92">
        <v>11</v>
      </c>
      <c r="F18" s="93" t="s">
        <v>102</v>
      </c>
      <c r="G18" s="84" t="s">
        <v>40</v>
      </c>
      <c r="H18" s="65" t="s">
        <v>132</v>
      </c>
      <c r="I18" s="65" t="s">
        <v>132</v>
      </c>
      <c r="J18" s="65" t="s">
        <v>132</v>
      </c>
      <c r="K18" s="65" t="s">
        <v>132</v>
      </c>
      <c r="L18" s="65" t="s">
        <v>132</v>
      </c>
      <c r="M18" s="65" t="s">
        <v>132</v>
      </c>
      <c r="N18" s="135">
        <f t="shared" si="0"/>
        <v>0</v>
      </c>
      <c r="O18" s="136">
        <f t="shared" si="1"/>
        <v>0</v>
      </c>
      <c r="P18" s="20"/>
      <c r="Q18" s="20"/>
      <c r="R18" s="20"/>
      <c r="S18" s="20"/>
      <c r="T18" s="20"/>
    </row>
    <row r="19" spans="1:20" ht="12.75">
      <c r="A19" s="278" t="s">
        <v>197</v>
      </c>
      <c r="B19" s="279" t="s">
        <v>188</v>
      </c>
      <c r="C19" s="280" t="s">
        <v>189</v>
      </c>
      <c r="D19" s="92" t="s">
        <v>52</v>
      </c>
      <c r="E19" s="92">
        <v>11</v>
      </c>
      <c r="F19" s="281" t="s">
        <v>190</v>
      </c>
      <c r="G19" s="65" t="s">
        <v>132</v>
      </c>
      <c r="H19" s="65" t="s">
        <v>132</v>
      </c>
      <c r="I19" s="65" t="s">
        <v>132</v>
      </c>
      <c r="J19" s="65" t="s">
        <v>132</v>
      </c>
      <c r="K19" s="65" t="s">
        <v>132</v>
      </c>
      <c r="L19" s="65" t="s">
        <v>132</v>
      </c>
      <c r="M19" s="84" t="s">
        <v>40</v>
      </c>
      <c r="N19" s="135">
        <f t="shared" si="0"/>
        <v>0</v>
      </c>
      <c r="O19" s="136">
        <f>SUM(G19:M19)</f>
        <v>0</v>
      </c>
      <c r="P19" s="20"/>
      <c r="Q19" s="20"/>
      <c r="R19" s="20"/>
      <c r="S19" s="20"/>
      <c r="T19" s="20"/>
    </row>
    <row r="20" spans="1:15" ht="13.5" thickBot="1">
      <c r="A20" s="203">
        <v>12</v>
      </c>
      <c r="B20" s="155" t="s">
        <v>99</v>
      </c>
      <c r="C20" s="156" t="s">
        <v>100</v>
      </c>
      <c r="D20" s="113" t="s">
        <v>52</v>
      </c>
      <c r="E20" s="113">
        <v>12</v>
      </c>
      <c r="F20" s="160" t="s">
        <v>71</v>
      </c>
      <c r="G20" s="114" t="s">
        <v>40</v>
      </c>
      <c r="H20" s="145" t="s">
        <v>132</v>
      </c>
      <c r="I20" s="145" t="s">
        <v>132</v>
      </c>
      <c r="J20" s="145" t="s">
        <v>132</v>
      </c>
      <c r="K20" s="145" t="s">
        <v>132</v>
      </c>
      <c r="L20" s="145" t="s">
        <v>132</v>
      </c>
      <c r="M20" s="145" t="s">
        <v>132</v>
      </c>
      <c r="N20" s="137">
        <f t="shared" si="0"/>
        <v>0</v>
      </c>
      <c r="O20" s="138">
        <f t="shared" si="1"/>
        <v>0</v>
      </c>
    </row>
    <row r="22" spans="1:15" ht="12.75">
      <c r="A22" s="20" t="s">
        <v>199</v>
      </c>
      <c r="B22" s="290"/>
      <c r="C22" s="37" t="s">
        <v>198</v>
      </c>
      <c r="M22" s="403"/>
      <c r="N22" s="403"/>
      <c r="O22" s="341"/>
    </row>
    <row r="40" spans="1:14" ht="12.75">
      <c r="A40" s="28"/>
      <c r="B40" s="28"/>
      <c r="C40" s="28"/>
      <c r="D40" s="28"/>
      <c r="E40" s="28"/>
      <c r="F40" s="28"/>
      <c r="G40" s="28"/>
      <c r="K40" s="28"/>
      <c r="L40" s="28"/>
      <c r="M40" s="28"/>
      <c r="N40" s="28"/>
    </row>
    <row r="41" spans="1:14" ht="12.75">
      <c r="A41" s="28"/>
      <c r="B41" s="34"/>
      <c r="C41" s="28"/>
      <c r="D41" s="35"/>
      <c r="E41" s="28"/>
      <c r="F41" s="35"/>
      <c r="G41" s="28"/>
      <c r="K41" s="28"/>
      <c r="L41" s="28"/>
      <c r="M41" s="28"/>
      <c r="N41" s="28"/>
    </row>
    <row r="42" spans="1:14" ht="12.75">
      <c r="A42" s="28"/>
      <c r="B42" s="28"/>
      <c r="C42" s="28"/>
      <c r="D42" s="28"/>
      <c r="E42" s="28"/>
      <c r="F42" s="28"/>
      <c r="G42" s="28"/>
      <c r="K42" s="28"/>
      <c r="L42" s="28"/>
      <c r="M42" s="28"/>
      <c r="N42" s="28"/>
    </row>
    <row r="43" spans="1:14" ht="12.75">
      <c r="A43" s="28"/>
      <c r="B43" s="28"/>
      <c r="C43" s="28"/>
      <c r="D43" s="28"/>
      <c r="E43" s="28"/>
      <c r="F43" s="28"/>
      <c r="G43" s="28"/>
      <c r="K43" s="28"/>
      <c r="L43" s="28"/>
      <c r="M43" s="28"/>
      <c r="N43" s="28"/>
    </row>
    <row r="44" spans="1:14" ht="12.75">
      <c r="A44" s="28"/>
      <c r="B44" s="28"/>
      <c r="C44" s="28"/>
      <c r="D44" s="28"/>
      <c r="E44" s="28"/>
      <c r="F44" s="28"/>
      <c r="G44" s="28"/>
      <c r="K44" s="28"/>
      <c r="L44" s="28"/>
      <c r="M44" s="28"/>
      <c r="N44" s="28"/>
    </row>
    <row r="45" spans="1:14" ht="12.75">
      <c r="A45" s="28"/>
      <c r="B45" s="28"/>
      <c r="C45" s="28"/>
      <c r="D45" s="28"/>
      <c r="E45" s="28"/>
      <c r="F45" s="28"/>
      <c r="G45" s="28"/>
      <c r="K45" s="28"/>
      <c r="L45" s="28"/>
      <c r="M45" s="28"/>
      <c r="N45" s="28"/>
    </row>
    <row r="46" spans="1:14" ht="12.75">
      <c r="A46" s="28"/>
      <c r="B46" s="28"/>
      <c r="C46" s="28"/>
      <c r="D46" s="28"/>
      <c r="E46" s="28"/>
      <c r="F46" s="28"/>
      <c r="G46" s="28"/>
      <c r="K46" s="28"/>
      <c r="L46" s="28"/>
      <c r="M46" s="28"/>
      <c r="N46" s="28"/>
    </row>
    <row r="47" spans="1:14" ht="12.75">
      <c r="A47" s="28"/>
      <c r="B47" s="28"/>
      <c r="C47" s="28"/>
      <c r="D47" s="28"/>
      <c r="E47" s="28"/>
      <c r="F47" s="28"/>
      <c r="G47" s="28"/>
      <c r="K47" s="28"/>
      <c r="L47" s="28"/>
      <c r="M47" s="28"/>
      <c r="N47" s="28"/>
    </row>
  </sheetData>
  <sheetProtection selectLockedCells="1" selectUnlockedCells="1"/>
  <mergeCells count="15">
    <mergeCell ref="M22:N22"/>
    <mergeCell ref="C3:M3"/>
    <mergeCell ref="D4:F4"/>
    <mergeCell ref="D5:F5"/>
    <mergeCell ref="D6:F6"/>
    <mergeCell ref="N4:O4"/>
    <mergeCell ref="N5:N8"/>
    <mergeCell ref="B7:C7"/>
    <mergeCell ref="A2:B3"/>
    <mergeCell ref="C2:M2"/>
    <mergeCell ref="B4:C6"/>
    <mergeCell ref="G7:M8"/>
    <mergeCell ref="A4:A8"/>
    <mergeCell ref="O5:O8"/>
    <mergeCell ref="N2:O3"/>
  </mergeCell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3.7109375" style="20" customWidth="1"/>
    <col min="2" max="2" width="11.421875" style="20" customWidth="1"/>
    <col min="3" max="3" width="14.140625" style="20" customWidth="1"/>
    <col min="4" max="5" width="11.421875" style="20" customWidth="1"/>
    <col min="6" max="6" width="18.00390625" style="20" bestFit="1" customWidth="1"/>
    <col min="7" max="14" width="11.421875" style="20" customWidth="1"/>
    <col min="15" max="16384" width="11.421875" style="21" customWidth="1"/>
  </cols>
  <sheetData>
    <row r="1" s="22" customFormat="1" ht="12.75"/>
    <row r="2" spans="1:15" ht="37.5">
      <c r="A2" s="355" t="s">
        <v>27</v>
      </c>
      <c r="B2" s="355"/>
      <c r="C2" s="400" t="s">
        <v>182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38"/>
      <c r="O2" s="39"/>
    </row>
    <row r="3" spans="1:15" ht="33.75" customHeight="1" thickBot="1">
      <c r="A3" s="356"/>
      <c r="B3" s="356"/>
      <c r="C3" s="404" t="s">
        <v>12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205"/>
      <c r="O3" s="189"/>
    </row>
    <row r="4" spans="1:15" ht="28.5" customHeight="1">
      <c r="A4" s="348" t="s">
        <v>77</v>
      </c>
      <c r="B4" s="397" t="s">
        <v>42</v>
      </c>
      <c r="C4" s="397"/>
      <c r="D4" s="396" t="s">
        <v>29</v>
      </c>
      <c r="E4" s="396"/>
      <c r="F4" s="396"/>
      <c r="G4" s="181" t="s">
        <v>84</v>
      </c>
      <c r="H4" s="181" t="s">
        <v>89</v>
      </c>
      <c r="I4" s="181" t="s">
        <v>90</v>
      </c>
      <c r="J4" s="181" t="s">
        <v>85</v>
      </c>
      <c r="K4" s="181" t="s">
        <v>86</v>
      </c>
      <c r="L4" s="181" t="s">
        <v>88</v>
      </c>
      <c r="M4" s="181" t="s">
        <v>87</v>
      </c>
      <c r="N4" s="397" t="s">
        <v>30</v>
      </c>
      <c r="O4" s="362"/>
    </row>
    <row r="5" spans="1:15" ht="12.75">
      <c r="A5" s="349"/>
      <c r="B5" s="409"/>
      <c r="C5" s="409"/>
      <c r="D5" s="365" t="s">
        <v>31</v>
      </c>
      <c r="E5" s="365"/>
      <c r="F5" s="365"/>
      <c r="G5" s="24">
        <v>41714</v>
      </c>
      <c r="H5" s="24">
        <v>41777</v>
      </c>
      <c r="I5" s="24">
        <v>41805</v>
      </c>
      <c r="J5" s="24">
        <v>41826</v>
      </c>
      <c r="K5" s="24">
        <v>41889</v>
      </c>
      <c r="L5" s="24">
        <v>41938</v>
      </c>
      <c r="M5" s="24">
        <v>41966</v>
      </c>
      <c r="N5" s="377" t="s">
        <v>32</v>
      </c>
      <c r="O5" s="364" t="s">
        <v>33</v>
      </c>
    </row>
    <row r="6" spans="1:15" ht="12.75">
      <c r="A6" s="349"/>
      <c r="B6" s="408"/>
      <c r="C6" s="408"/>
      <c r="D6" s="388" t="s">
        <v>34</v>
      </c>
      <c r="E6" s="388"/>
      <c r="F6" s="388"/>
      <c r="G6" s="25">
        <v>1.3</v>
      </c>
      <c r="H6" s="25">
        <v>1</v>
      </c>
      <c r="I6" s="25">
        <v>1</v>
      </c>
      <c r="J6" s="25">
        <v>1</v>
      </c>
      <c r="K6" s="25">
        <v>0.8</v>
      </c>
      <c r="L6" s="25">
        <v>1</v>
      </c>
      <c r="M6" s="25">
        <v>1</v>
      </c>
      <c r="N6" s="377"/>
      <c r="O6" s="364"/>
    </row>
    <row r="7" spans="1:15" ht="12.75" customHeight="1">
      <c r="A7" s="349"/>
      <c r="B7" s="399" t="s">
        <v>46</v>
      </c>
      <c r="C7" s="399"/>
      <c r="D7" s="31" t="s">
        <v>44</v>
      </c>
      <c r="E7" s="32" t="s">
        <v>48</v>
      </c>
      <c r="F7" s="33" t="s">
        <v>49</v>
      </c>
      <c r="G7" s="351" t="s">
        <v>112</v>
      </c>
      <c r="H7" s="372"/>
      <c r="I7" s="372"/>
      <c r="J7" s="372"/>
      <c r="K7" s="372"/>
      <c r="L7" s="372"/>
      <c r="M7" s="373"/>
      <c r="N7" s="377"/>
      <c r="O7" s="364"/>
    </row>
    <row r="8" spans="1:15" ht="12.75" customHeight="1" thickBot="1">
      <c r="A8" s="350"/>
      <c r="B8" s="182"/>
      <c r="C8" s="183"/>
      <c r="D8" s="195"/>
      <c r="E8" s="196"/>
      <c r="F8" s="197"/>
      <c r="G8" s="374"/>
      <c r="H8" s="375"/>
      <c r="I8" s="375"/>
      <c r="J8" s="375"/>
      <c r="K8" s="375"/>
      <c r="L8" s="375"/>
      <c r="M8" s="376"/>
      <c r="N8" s="378"/>
      <c r="O8" s="366"/>
    </row>
    <row r="9" spans="1:16" ht="13.5" thickBot="1">
      <c r="A9" s="206">
        <v>1</v>
      </c>
      <c r="B9" s="207" t="s">
        <v>116</v>
      </c>
      <c r="C9" s="208"/>
      <c r="D9" s="209" t="s">
        <v>15</v>
      </c>
      <c r="E9" s="209">
        <v>35</v>
      </c>
      <c r="F9" s="210" t="s">
        <v>73</v>
      </c>
      <c r="G9" s="211" t="s">
        <v>79</v>
      </c>
      <c r="H9" s="212" t="s">
        <v>132</v>
      </c>
      <c r="I9" s="212" t="s">
        <v>132</v>
      </c>
      <c r="J9" s="212" t="s">
        <v>132</v>
      </c>
      <c r="K9" s="212" t="s">
        <v>132</v>
      </c>
      <c r="L9" s="212" t="s">
        <v>132</v>
      </c>
      <c r="M9" s="212" t="s">
        <v>132</v>
      </c>
      <c r="N9" s="213">
        <f>SUM(G9:M9)</f>
        <v>0</v>
      </c>
      <c r="O9" s="214">
        <f>SUM(G9:M9)</f>
        <v>0</v>
      </c>
      <c r="P9" s="40"/>
    </row>
    <row r="10" spans="1:20" ht="12.75">
      <c r="A10" s="36"/>
      <c r="B10" s="37"/>
      <c r="L10" s="42"/>
      <c r="O10" s="41"/>
      <c r="P10" s="41"/>
      <c r="Q10" s="20"/>
      <c r="R10" s="20"/>
      <c r="S10" s="20"/>
      <c r="T10" s="20"/>
    </row>
    <row r="11" spans="15:16" ht="12.75">
      <c r="O11" s="40"/>
      <c r="P11" s="40"/>
    </row>
    <row r="12" spans="15:16" ht="12.75">
      <c r="O12" s="40"/>
      <c r="P12" s="40"/>
    </row>
    <row r="13" spans="15:16" ht="12.75">
      <c r="O13" s="40"/>
      <c r="P13" s="40"/>
    </row>
    <row r="14" spans="15:16" ht="12.75">
      <c r="O14" s="40"/>
      <c r="P14" s="40"/>
    </row>
    <row r="15" spans="15:16" ht="12.75">
      <c r="O15" s="40"/>
      <c r="P15" s="40"/>
    </row>
    <row r="16" spans="15:16" ht="12.75">
      <c r="O16" s="40"/>
      <c r="P16" s="40"/>
    </row>
    <row r="17" ht="12.75">
      <c r="P17" s="40"/>
    </row>
    <row r="18" ht="12.75">
      <c r="P18" s="40"/>
    </row>
    <row r="19" ht="12.75">
      <c r="P19" s="40"/>
    </row>
    <row r="20" ht="12.75">
      <c r="P20" s="40"/>
    </row>
    <row r="21" ht="12.75">
      <c r="P21" s="40"/>
    </row>
    <row r="22" ht="12.75">
      <c r="P22" s="40"/>
    </row>
    <row r="23" ht="12.75">
      <c r="P23" s="40"/>
    </row>
    <row r="32" spans="1:14" ht="12.75">
      <c r="A32" s="28"/>
      <c r="B32" s="28"/>
      <c r="C32" s="28"/>
      <c r="D32" s="28"/>
      <c r="E32" s="28"/>
      <c r="F32" s="28"/>
      <c r="G32" s="28"/>
      <c r="J32" s="28"/>
      <c r="K32" s="28"/>
      <c r="L32" s="28"/>
      <c r="M32" s="28"/>
      <c r="N32" s="28"/>
    </row>
    <row r="33" spans="1:14" ht="12.75">
      <c r="A33" s="28"/>
      <c r="B33" s="34"/>
      <c r="C33" s="28"/>
      <c r="D33" s="35"/>
      <c r="E33" s="28"/>
      <c r="F33" s="35"/>
      <c r="G33" s="28"/>
      <c r="J33" s="28"/>
      <c r="K33" s="28"/>
      <c r="L33" s="28"/>
      <c r="M33" s="28"/>
      <c r="N33" s="28"/>
    </row>
    <row r="34" spans="1:14" ht="12.75">
      <c r="A34" s="28"/>
      <c r="B34" s="28"/>
      <c r="C34" s="28"/>
      <c r="D34" s="28"/>
      <c r="E34" s="28"/>
      <c r="F34" s="28"/>
      <c r="G34" s="28"/>
      <c r="J34" s="28"/>
      <c r="K34" s="28"/>
      <c r="L34" s="28"/>
      <c r="M34" s="28"/>
      <c r="N34" s="28"/>
    </row>
    <row r="35" spans="1:14" ht="12.75">
      <c r="A35" s="28"/>
      <c r="B35" s="28"/>
      <c r="C35" s="28"/>
      <c r="D35" s="28"/>
      <c r="E35" s="28"/>
      <c r="F35" s="28"/>
      <c r="G35" s="28"/>
      <c r="J35" s="28"/>
      <c r="K35" s="28"/>
      <c r="L35" s="28"/>
      <c r="M35" s="28"/>
      <c r="N35" s="28"/>
    </row>
    <row r="36" spans="1:14" ht="12.75">
      <c r="A36" s="28"/>
      <c r="B36" s="28"/>
      <c r="C36" s="28"/>
      <c r="D36" s="28"/>
      <c r="E36" s="28"/>
      <c r="F36" s="28"/>
      <c r="G36" s="28"/>
      <c r="J36" s="28"/>
      <c r="K36" s="28"/>
      <c r="L36" s="28"/>
      <c r="M36" s="28"/>
      <c r="N36" s="28"/>
    </row>
    <row r="37" spans="1:14" ht="12.75">
      <c r="A37" s="28"/>
      <c r="B37" s="28"/>
      <c r="C37" s="28"/>
      <c r="D37" s="28"/>
      <c r="E37" s="28"/>
      <c r="F37" s="28"/>
      <c r="G37" s="28"/>
      <c r="J37" s="28"/>
      <c r="K37" s="28"/>
      <c r="L37" s="28"/>
      <c r="M37" s="28"/>
      <c r="N37" s="28"/>
    </row>
    <row r="38" spans="1:14" ht="12.75">
      <c r="A38" s="28"/>
      <c r="B38" s="28"/>
      <c r="C38" s="28"/>
      <c r="D38" s="28"/>
      <c r="E38" s="28"/>
      <c r="F38" s="28"/>
      <c r="G38" s="28"/>
      <c r="J38" s="28"/>
      <c r="K38" s="28"/>
      <c r="L38" s="28"/>
      <c r="M38" s="28"/>
      <c r="N38" s="28"/>
    </row>
    <row r="39" spans="1:14" ht="12.75">
      <c r="A39" s="28"/>
      <c r="B39" s="28"/>
      <c r="C39" s="28"/>
      <c r="D39" s="28"/>
      <c r="E39" s="28"/>
      <c r="F39" s="28"/>
      <c r="G39" s="28"/>
      <c r="J39" s="28"/>
      <c r="K39" s="28"/>
      <c r="L39" s="28"/>
      <c r="M39" s="28"/>
      <c r="N39" s="28"/>
    </row>
  </sheetData>
  <sheetProtection selectLockedCells="1" selectUnlockedCells="1"/>
  <mergeCells count="14">
    <mergeCell ref="A2:B3"/>
    <mergeCell ref="C2:M2"/>
    <mergeCell ref="C3:M3"/>
    <mergeCell ref="B4:C5"/>
    <mergeCell ref="D4:F4"/>
    <mergeCell ref="G7:M8"/>
    <mergeCell ref="A4:A8"/>
    <mergeCell ref="N4:O4"/>
    <mergeCell ref="D5:F5"/>
    <mergeCell ref="N5:N8"/>
    <mergeCell ref="O5:O8"/>
    <mergeCell ref="B6:C6"/>
    <mergeCell ref="D6:F6"/>
    <mergeCell ref="B7:C7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9">
      <selection activeCell="C3" sqref="C3:M3"/>
    </sheetView>
  </sheetViews>
  <sheetFormatPr defaultColWidth="11.421875" defaultRowHeight="15"/>
  <cols>
    <col min="1" max="1" width="4.28125" style="20" customWidth="1"/>
    <col min="2" max="2" width="17.8515625" style="20" customWidth="1"/>
    <col min="3" max="3" width="20.421875" style="20" customWidth="1"/>
    <col min="4" max="4" width="7.140625" style="20" customWidth="1"/>
    <col min="5" max="5" width="5.421875" style="20" customWidth="1"/>
    <col min="6" max="6" width="25.421875" style="20" customWidth="1"/>
    <col min="7" max="14" width="11.421875" style="20" customWidth="1"/>
    <col min="15" max="16384" width="11.421875" style="21" customWidth="1"/>
  </cols>
  <sheetData>
    <row r="1" spans="1:15" s="22" customFormat="1" ht="12.75">
      <c r="A1" s="322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4"/>
    </row>
    <row r="2" spans="1:15" ht="28.5">
      <c r="A2" s="410" t="s">
        <v>27</v>
      </c>
      <c r="B2" s="411"/>
      <c r="C2" s="414" t="s">
        <v>182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  <c r="O2" s="416"/>
    </row>
    <row r="3" spans="1:15" ht="29.25" thickBot="1">
      <c r="A3" s="412"/>
      <c r="B3" s="413"/>
      <c r="C3" s="419" t="s">
        <v>16</v>
      </c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7"/>
      <c r="O3" s="418"/>
    </row>
    <row r="4" spans="1:15" ht="27" customHeight="1">
      <c r="A4" s="349" t="s">
        <v>77</v>
      </c>
      <c r="B4" s="365" t="s">
        <v>42</v>
      </c>
      <c r="C4" s="365"/>
      <c r="D4" s="398" t="s">
        <v>29</v>
      </c>
      <c r="E4" s="398"/>
      <c r="F4" s="398"/>
      <c r="G4" s="321" t="s">
        <v>84</v>
      </c>
      <c r="H4" s="321" t="s">
        <v>89</v>
      </c>
      <c r="I4" s="321" t="s">
        <v>90</v>
      </c>
      <c r="J4" s="321" t="s">
        <v>85</v>
      </c>
      <c r="K4" s="321" t="s">
        <v>86</v>
      </c>
      <c r="L4" s="321" t="s">
        <v>88</v>
      </c>
      <c r="M4" s="321" t="s">
        <v>87</v>
      </c>
      <c r="N4" s="365" t="s">
        <v>30</v>
      </c>
      <c r="O4" s="420"/>
    </row>
    <row r="5" spans="1:15" ht="12.75">
      <c r="A5" s="349"/>
      <c r="B5" s="409"/>
      <c r="C5" s="409"/>
      <c r="D5" s="365" t="s">
        <v>31</v>
      </c>
      <c r="E5" s="365"/>
      <c r="F5" s="365"/>
      <c r="G5" s="24">
        <v>41714</v>
      </c>
      <c r="H5" s="24">
        <v>41777</v>
      </c>
      <c r="I5" s="24">
        <v>41805</v>
      </c>
      <c r="J5" s="24">
        <v>41826</v>
      </c>
      <c r="K5" s="24">
        <v>41889</v>
      </c>
      <c r="L5" s="24">
        <v>41938</v>
      </c>
      <c r="M5" s="24">
        <v>41966</v>
      </c>
      <c r="N5" s="377" t="s">
        <v>32</v>
      </c>
      <c r="O5" s="364" t="s">
        <v>33</v>
      </c>
    </row>
    <row r="6" spans="1:15" ht="12.75">
      <c r="A6" s="349"/>
      <c r="B6" s="408"/>
      <c r="C6" s="408"/>
      <c r="D6" s="388" t="s">
        <v>34</v>
      </c>
      <c r="E6" s="388"/>
      <c r="F6" s="388"/>
      <c r="G6" s="25">
        <v>1.3</v>
      </c>
      <c r="H6" s="25">
        <v>1</v>
      </c>
      <c r="I6" s="25">
        <v>1</v>
      </c>
      <c r="J6" s="25">
        <v>1</v>
      </c>
      <c r="K6" s="25">
        <v>0.8</v>
      </c>
      <c r="L6" s="25">
        <v>1</v>
      </c>
      <c r="M6" s="25">
        <v>1</v>
      </c>
      <c r="N6" s="377"/>
      <c r="O6" s="364"/>
    </row>
    <row r="7" spans="1:15" ht="12.75" customHeight="1">
      <c r="A7" s="349"/>
      <c r="B7" s="399" t="s">
        <v>46</v>
      </c>
      <c r="C7" s="399"/>
      <c r="D7" s="31" t="s">
        <v>44</v>
      </c>
      <c r="E7" s="32" t="s">
        <v>48</v>
      </c>
      <c r="F7" s="33" t="s">
        <v>49</v>
      </c>
      <c r="G7" s="351" t="s">
        <v>112</v>
      </c>
      <c r="H7" s="372"/>
      <c r="I7" s="372"/>
      <c r="J7" s="372"/>
      <c r="K7" s="372"/>
      <c r="L7" s="372"/>
      <c r="M7" s="373"/>
      <c r="N7" s="377"/>
      <c r="O7" s="364"/>
    </row>
    <row r="8" spans="1:15" ht="12.75" customHeight="1" thickBot="1">
      <c r="A8" s="350"/>
      <c r="B8" s="182"/>
      <c r="C8" s="183"/>
      <c r="D8" s="195"/>
      <c r="E8" s="196"/>
      <c r="F8" s="197"/>
      <c r="G8" s="374"/>
      <c r="H8" s="375"/>
      <c r="I8" s="375"/>
      <c r="J8" s="375"/>
      <c r="K8" s="375"/>
      <c r="L8" s="375"/>
      <c r="M8" s="376"/>
      <c r="N8" s="378"/>
      <c r="O8" s="366"/>
    </row>
    <row r="9" spans="1:16" ht="12.75">
      <c r="A9" s="105">
        <v>1</v>
      </c>
      <c r="B9" s="106" t="s">
        <v>58</v>
      </c>
      <c r="C9" s="122" t="s">
        <v>59</v>
      </c>
      <c r="D9" s="107" t="s">
        <v>56</v>
      </c>
      <c r="E9" s="107">
        <v>22</v>
      </c>
      <c r="F9" s="108" t="s">
        <v>57</v>
      </c>
      <c r="G9" s="109">
        <v>32.5</v>
      </c>
      <c r="H9" s="110">
        <v>25</v>
      </c>
      <c r="I9" s="110">
        <v>18</v>
      </c>
      <c r="J9" s="110">
        <v>25</v>
      </c>
      <c r="K9" s="109">
        <v>12</v>
      </c>
      <c r="L9" s="109">
        <v>18</v>
      </c>
      <c r="M9" s="326" t="s">
        <v>202</v>
      </c>
      <c r="N9" s="336">
        <f aca="true" t="shared" si="0" ref="N9:N20">SUM(G9:M9)</f>
        <v>130.5</v>
      </c>
      <c r="O9" s="337">
        <f>SUM(G9:M9)</f>
        <v>130.5</v>
      </c>
      <c r="P9" s="43"/>
    </row>
    <row r="10" spans="1:16" ht="12.75">
      <c r="A10" s="111">
        <v>2</v>
      </c>
      <c r="B10" s="89" t="s">
        <v>103</v>
      </c>
      <c r="C10" s="90" t="s">
        <v>104</v>
      </c>
      <c r="D10" s="62" t="s">
        <v>56</v>
      </c>
      <c r="E10" s="62">
        <v>22</v>
      </c>
      <c r="F10" s="63" t="s">
        <v>57</v>
      </c>
      <c r="G10" s="84">
        <v>19.5</v>
      </c>
      <c r="H10" s="259">
        <v>15</v>
      </c>
      <c r="I10" s="66">
        <v>15</v>
      </c>
      <c r="J10" s="66">
        <v>15</v>
      </c>
      <c r="K10" s="70">
        <v>20</v>
      </c>
      <c r="L10" s="84">
        <v>15</v>
      </c>
      <c r="M10" s="202">
        <v>25</v>
      </c>
      <c r="N10" s="331">
        <f t="shared" si="0"/>
        <v>124.5</v>
      </c>
      <c r="O10" s="333">
        <f>SUM(G10:M10)-H10</f>
        <v>109.5</v>
      </c>
      <c r="P10" s="43"/>
    </row>
    <row r="11" spans="1:16" ht="12.75">
      <c r="A11" s="111">
        <v>3</v>
      </c>
      <c r="B11" s="61" t="s">
        <v>24</v>
      </c>
      <c r="C11" s="67" t="s">
        <v>74</v>
      </c>
      <c r="D11" s="62" t="s">
        <v>56</v>
      </c>
      <c r="E11" s="62">
        <v>22</v>
      </c>
      <c r="F11" s="63" t="s">
        <v>57</v>
      </c>
      <c r="G11" s="259">
        <v>5.2</v>
      </c>
      <c r="H11" s="66">
        <v>10</v>
      </c>
      <c r="I11" s="70">
        <v>25</v>
      </c>
      <c r="J11" s="70">
        <v>18</v>
      </c>
      <c r="K11" s="66">
        <v>14.4</v>
      </c>
      <c r="L11" s="84">
        <v>25</v>
      </c>
      <c r="M11" s="202">
        <v>15</v>
      </c>
      <c r="N11" s="331">
        <f t="shared" si="0"/>
        <v>112.60000000000001</v>
      </c>
      <c r="O11" s="333">
        <f>SUM(G11:M11)-G11</f>
        <v>107.4</v>
      </c>
      <c r="P11" s="43"/>
    </row>
    <row r="12" spans="1:16" ht="12.75">
      <c r="A12" s="111">
        <v>4</v>
      </c>
      <c r="B12" s="89" t="s">
        <v>133</v>
      </c>
      <c r="C12" s="90" t="s">
        <v>133</v>
      </c>
      <c r="D12" s="62" t="s">
        <v>56</v>
      </c>
      <c r="E12" s="62">
        <v>22</v>
      </c>
      <c r="F12" s="63" t="s">
        <v>57</v>
      </c>
      <c r="G12" s="275" t="s">
        <v>132</v>
      </c>
      <c r="H12" s="70">
        <v>18</v>
      </c>
      <c r="I12" s="66">
        <v>12</v>
      </c>
      <c r="J12" s="70">
        <v>10</v>
      </c>
      <c r="K12" s="66">
        <v>6.4</v>
      </c>
      <c r="L12" s="84">
        <v>12</v>
      </c>
      <c r="M12" s="66">
        <v>10</v>
      </c>
      <c r="N12" s="331">
        <f t="shared" si="0"/>
        <v>68.4</v>
      </c>
      <c r="O12" s="333">
        <f aca="true" t="shared" si="1" ref="O12:O20">SUM(G12:M12)</f>
        <v>68.4</v>
      </c>
      <c r="P12" s="43"/>
    </row>
    <row r="13" spans="1:16" ht="12.75">
      <c r="A13" s="111">
        <v>5</v>
      </c>
      <c r="B13" s="61" t="s">
        <v>67</v>
      </c>
      <c r="C13" s="148" t="s">
        <v>158</v>
      </c>
      <c r="D13" s="62" t="s">
        <v>56</v>
      </c>
      <c r="E13" s="62">
        <v>22</v>
      </c>
      <c r="F13" s="63" t="s">
        <v>57</v>
      </c>
      <c r="G13" s="66">
        <v>15.6</v>
      </c>
      <c r="H13" s="70">
        <v>8</v>
      </c>
      <c r="I13" s="70">
        <v>6</v>
      </c>
      <c r="J13" s="66">
        <v>12</v>
      </c>
      <c r="K13" s="70">
        <v>8</v>
      </c>
      <c r="L13" s="84">
        <v>10</v>
      </c>
      <c r="M13" s="284" t="s">
        <v>40</v>
      </c>
      <c r="N13" s="331">
        <f t="shared" si="0"/>
        <v>59.6</v>
      </c>
      <c r="O13" s="333">
        <f t="shared" si="1"/>
        <v>59.6</v>
      </c>
      <c r="P13" s="43"/>
    </row>
    <row r="14" spans="1:16" ht="12.75">
      <c r="A14" s="123">
        <v>6</v>
      </c>
      <c r="B14" s="61" t="s">
        <v>6</v>
      </c>
      <c r="C14" s="67" t="s">
        <v>7</v>
      </c>
      <c r="D14" s="62" t="s">
        <v>56</v>
      </c>
      <c r="E14" s="62">
        <v>22</v>
      </c>
      <c r="F14" s="63" t="s">
        <v>57</v>
      </c>
      <c r="G14" s="70">
        <v>7.8</v>
      </c>
      <c r="H14" s="66">
        <v>12</v>
      </c>
      <c r="I14" s="66">
        <v>10</v>
      </c>
      <c r="J14" s="70">
        <v>8</v>
      </c>
      <c r="K14" s="66">
        <v>3.2</v>
      </c>
      <c r="L14" s="84">
        <v>8</v>
      </c>
      <c r="M14" s="275" t="s">
        <v>132</v>
      </c>
      <c r="N14" s="331">
        <f t="shared" si="0"/>
        <v>49</v>
      </c>
      <c r="O14" s="333">
        <f t="shared" si="1"/>
        <v>49</v>
      </c>
      <c r="P14" s="43"/>
    </row>
    <row r="15" spans="1:16" ht="12.75">
      <c r="A15" s="123">
        <v>7</v>
      </c>
      <c r="B15" s="61" t="s">
        <v>61</v>
      </c>
      <c r="C15" s="67" t="s">
        <v>62</v>
      </c>
      <c r="D15" s="62" t="s">
        <v>56</v>
      </c>
      <c r="E15" s="62">
        <v>22</v>
      </c>
      <c r="F15" s="63" t="s">
        <v>57</v>
      </c>
      <c r="G15" s="70">
        <v>10.4</v>
      </c>
      <c r="H15" s="84" t="s">
        <v>40</v>
      </c>
      <c r="I15" s="70">
        <v>8</v>
      </c>
      <c r="J15" s="70">
        <v>6</v>
      </c>
      <c r="K15" s="65" t="s">
        <v>132</v>
      </c>
      <c r="L15" s="85" t="s">
        <v>132</v>
      </c>
      <c r="M15" s="65" t="s">
        <v>132</v>
      </c>
      <c r="N15" s="331">
        <f t="shared" si="0"/>
        <v>24.4</v>
      </c>
      <c r="O15" s="333">
        <f t="shared" si="1"/>
        <v>24.4</v>
      </c>
      <c r="P15" s="43"/>
    </row>
    <row r="16" spans="1:16" ht="12.75">
      <c r="A16" s="123">
        <v>8</v>
      </c>
      <c r="B16" s="61" t="s">
        <v>65</v>
      </c>
      <c r="C16" s="67" t="s">
        <v>11</v>
      </c>
      <c r="D16" s="62" t="s">
        <v>56</v>
      </c>
      <c r="E16" s="62">
        <v>22</v>
      </c>
      <c r="F16" s="63" t="s">
        <v>66</v>
      </c>
      <c r="G16" s="85">
        <v>23.4</v>
      </c>
      <c r="H16" s="65" t="s">
        <v>132</v>
      </c>
      <c r="I16" s="65" t="s">
        <v>132</v>
      </c>
      <c r="J16" s="65" t="s">
        <v>132</v>
      </c>
      <c r="K16" s="65" t="s">
        <v>132</v>
      </c>
      <c r="L16" s="85" t="s">
        <v>132</v>
      </c>
      <c r="M16" s="65" t="s">
        <v>132</v>
      </c>
      <c r="N16" s="331">
        <f t="shared" si="0"/>
        <v>23.4</v>
      </c>
      <c r="O16" s="333">
        <f t="shared" si="1"/>
        <v>23.4</v>
      </c>
      <c r="P16" s="43"/>
    </row>
    <row r="17" spans="1:16" ht="12.75">
      <c r="A17" s="123">
        <v>9</v>
      </c>
      <c r="B17" s="89" t="s">
        <v>155</v>
      </c>
      <c r="C17" s="90" t="s">
        <v>62</v>
      </c>
      <c r="D17" s="62" t="s">
        <v>56</v>
      </c>
      <c r="E17" s="62">
        <v>22</v>
      </c>
      <c r="F17" s="63" t="s">
        <v>57</v>
      </c>
      <c r="G17" s="65" t="s">
        <v>132</v>
      </c>
      <c r="H17" s="65" t="s">
        <v>132</v>
      </c>
      <c r="I17" s="65" t="s">
        <v>132</v>
      </c>
      <c r="J17" s="65" t="s">
        <v>132</v>
      </c>
      <c r="K17" s="70">
        <v>9.6</v>
      </c>
      <c r="L17" s="84">
        <v>6</v>
      </c>
      <c r="M17" s="84" t="s">
        <v>40</v>
      </c>
      <c r="N17" s="331">
        <f t="shared" si="0"/>
        <v>15.6</v>
      </c>
      <c r="O17" s="333">
        <f t="shared" si="1"/>
        <v>15.6</v>
      </c>
      <c r="P17" s="43"/>
    </row>
    <row r="18" spans="1:16" ht="12.75">
      <c r="A18" s="123">
        <v>10</v>
      </c>
      <c r="B18" s="61" t="s">
        <v>68</v>
      </c>
      <c r="C18" s="67" t="s">
        <v>69</v>
      </c>
      <c r="D18" s="62" t="s">
        <v>56</v>
      </c>
      <c r="E18" s="62">
        <v>22</v>
      </c>
      <c r="F18" s="63" t="s">
        <v>66</v>
      </c>
      <c r="G18" s="99">
        <v>13</v>
      </c>
      <c r="H18" s="65" t="s">
        <v>132</v>
      </c>
      <c r="I18" s="65" t="s">
        <v>132</v>
      </c>
      <c r="J18" s="65" t="s">
        <v>132</v>
      </c>
      <c r="K18" s="65" t="s">
        <v>132</v>
      </c>
      <c r="L18" s="85" t="s">
        <v>132</v>
      </c>
      <c r="M18" s="65" t="s">
        <v>132</v>
      </c>
      <c r="N18" s="331">
        <f t="shared" si="0"/>
        <v>13</v>
      </c>
      <c r="O18" s="333">
        <f t="shared" si="1"/>
        <v>13</v>
      </c>
      <c r="P18" s="43"/>
    </row>
    <row r="19" spans="1:16" ht="12.75">
      <c r="A19" s="123">
        <v>11</v>
      </c>
      <c r="B19" s="89" t="s">
        <v>186</v>
      </c>
      <c r="C19" s="90" t="s">
        <v>187</v>
      </c>
      <c r="D19" s="92" t="s">
        <v>56</v>
      </c>
      <c r="E19" s="92">
        <v>22</v>
      </c>
      <c r="F19" s="93" t="s">
        <v>66</v>
      </c>
      <c r="G19" s="85" t="s">
        <v>132</v>
      </c>
      <c r="H19" s="85" t="s">
        <v>132</v>
      </c>
      <c r="I19" s="85" t="s">
        <v>132</v>
      </c>
      <c r="J19" s="85" t="s">
        <v>132</v>
      </c>
      <c r="K19" s="85" t="s">
        <v>132</v>
      </c>
      <c r="L19" s="85" t="s">
        <v>132</v>
      </c>
      <c r="M19" s="66">
        <v>12</v>
      </c>
      <c r="N19" s="331">
        <f t="shared" si="0"/>
        <v>12</v>
      </c>
      <c r="O19" s="333">
        <f t="shared" si="1"/>
        <v>12</v>
      </c>
      <c r="P19" s="43"/>
    </row>
    <row r="20" spans="1:16" ht="13.5" thickBot="1">
      <c r="A20" s="204">
        <v>12</v>
      </c>
      <c r="B20" s="155" t="s">
        <v>156</v>
      </c>
      <c r="C20" s="156" t="s">
        <v>157</v>
      </c>
      <c r="D20" s="126" t="s">
        <v>56</v>
      </c>
      <c r="E20" s="126">
        <v>22</v>
      </c>
      <c r="F20" s="127" t="s">
        <v>57</v>
      </c>
      <c r="G20" s="145" t="s">
        <v>132</v>
      </c>
      <c r="H20" s="145" t="s">
        <v>132</v>
      </c>
      <c r="I20" s="145" t="s">
        <v>132</v>
      </c>
      <c r="J20" s="145" t="s">
        <v>132</v>
      </c>
      <c r="K20" s="115">
        <v>4.8</v>
      </c>
      <c r="L20" s="166" t="s">
        <v>132</v>
      </c>
      <c r="M20" s="145" t="s">
        <v>132</v>
      </c>
      <c r="N20" s="334">
        <f t="shared" si="0"/>
        <v>4.8</v>
      </c>
      <c r="O20" s="338">
        <f t="shared" si="1"/>
        <v>4.8</v>
      </c>
      <c r="P20" s="43"/>
    </row>
    <row r="21" spans="12:16" ht="20.25" customHeight="1">
      <c r="L21" s="325"/>
      <c r="M21" s="325"/>
      <c r="N21" s="325"/>
      <c r="O21" s="325"/>
      <c r="P21" s="40"/>
    </row>
    <row r="22" spans="1:16" ht="12.75">
      <c r="A22" s="20" t="s">
        <v>199</v>
      </c>
      <c r="B22" s="290"/>
      <c r="C22" s="37" t="s">
        <v>198</v>
      </c>
      <c r="O22" s="40"/>
      <c r="P22" s="40"/>
    </row>
    <row r="23" spans="15:16" ht="12.75">
      <c r="O23" s="40"/>
      <c r="P23" s="40"/>
    </row>
    <row r="24" spans="15:16" ht="12.75">
      <c r="O24" s="40"/>
      <c r="P24" s="40"/>
    </row>
    <row r="25" ht="12.75">
      <c r="P25" s="40"/>
    </row>
    <row r="26" ht="12.75">
      <c r="P26" s="40"/>
    </row>
    <row r="27" ht="12.75">
      <c r="P27" s="40"/>
    </row>
    <row r="28" ht="12.75">
      <c r="P28" s="40"/>
    </row>
    <row r="29" ht="12.75">
      <c r="P29" s="40"/>
    </row>
    <row r="30" ht="12.75">
      <c r="P30" s="40"/>
    </row>
    <row r="31" ht="12.75">
      <c r="P31" s="40"/>
    </row>
    <row r="40" spans="1:14" ht="12.75">
      <c r="A40" s="28"/>
      <c r="B40" s="28"/>
      <c r="C40" s="28"/>
      <c r="D40" s="28"/>
      <c r="E40" s="28"/>
      <c r="F40" s="28"/>
      <c r="G40" s="28"/>
      <c r="K40" s="28"/>
      <c r="L40" s="28"/>
      <c r="M40" s="28"/>
      <c r="N40" s="28"/>
    </row>
    <row r="41" spans="1:14" ht="12.75">
      <c r="A41" s="28"/>
      <c r="B41" s="34"/>
      <c r="C41" s="28"/>
      <c r="D41" s="35"/>
      <c r="E41" s="28"/>
      <c r="F41" s="35"/>
      <c r="G41" s="28"/>
      <c r="K41" s="28"/>
      <c r="L41" s="28"/>
      <c r="M41" s="28"/>
      <c r="N41" s="28"/>
    </row>
    <row r="42" spans="1:14" ht="12.75">
      <c r="A42" s="28"/>
      <c r="B42" s="28"/>
      <c r="C42" s="28"/>
      <c r="D42" s="28"/>
      <c r="E42" s="28"/>
      <c r="F42" s="28"/>
      <c r="G42" s="28"/>
      <c r="K42" s="28"/>
      <c r="L42" s="28"/>
      <c r="M42" s="28"/>
      <c r="N42" s="28"/>
    </row>
    <row r="43" spans="1:14" ht="12.75">
      <c r="A43" s="28"/>
      <c r="B43" s="28"/>
      <c r="C43" s="28"/>
      <c r="D43" s="28"/>
      <c r="E43" s="28"/>
      <c r="F43" s="28"/>
      <c r="G43" s="28"/>
      <c r="K43" s="28"/>
      <c r="L43" s="28"/>
      <c r="M43" s="28"/>
      <c r="N43" s="28"/>
    </row>
    <row r="44" spans="1:14" ht="12.75">
      <c r="A44" s="28"/>
      <c r="B44" s="28"/>
      <c r="C44" s="28"/>
      <c r="D44" s="28"/>
      <c r="E44" s="28"/>
      <c r="F44" s="28"/>
      <c r="G44" s="28"/>
      <c r="K44" s="28"/>
      <c r="L44" s="28"/>
      <c r="M44" s="28"/>
      <c r="N44" s="28"/>
    </row>
    <row r="45" spans="1:14" ht="12.75">
      <c r="A45" s="28"/>
      <c r="B45" s="28"/>
      <c r="C45" s="28"/>
      <c r="D45" s="28"/>
      <c r="E45" s="28"/>
      <c r="F45" s="28"/>
      <c r="G45" s="28"/>
      <c r="K45" s="28"/>
      <c r="L45" s="28"/>
      <c r="M45" s="28"/>
      <c r="N45" s="28"/>
    </row>
    <row r="46" spans="1:14" ht="12.75">
      <c r="A46" s="28"/>
      <c r="B46" s="28"/>
      <c r="C46" s="28"/>
      <c r="D46" s="28"/>
      <c r="E46" s="28"/>
      <c r="F46" s="28"/>
      <c r="G46" s="28"/>
      <c r="K46" s="28"/>
      <c r="L46" s="28"/>
      <c r="M46" s="28"/>
      <c r="N46" s="28"/>
    </row>
    <row r="47" spans="1:14" ht="12.75">
      <c r="A47" s="28"/>
      <c r="B47" s="28"/>
      <c r="C47" s="28"/>
      <c r="D47" s="28"/>
      <c r="E47" s="28"/>
      <c r="F47" s="28"/>
      <c r="G47" s="28"/>
      <c r="K47" s="28"/>
      <c r="L47" s="28"/>
      <c r="M47" s="28"/>
      <c r="N47" s="28"/>
    </row>
  </sheetData>
  <sheetProtection selectLockedCells="1" selectUnlockedCells="1"/>
  <mergeCells count="15">
    <mergeCell ref="O5:O8"/>
    <mergeCell ref="B6:C6"/>
    <mergeCell ref="D6:F6"/>
    <mergeCell ref="B7:C7"/>
    <mergeCell ref="G7:M8"/>
    <mergeCell ref="A2:B3"/>
    <mergeCell ref="C2:M2"/>
    <mergeCell ref="N2:O3"/>
    <mergeCell ref="C3:M3"/>
    <mergeCell ref="B4:C5"/>
    <mergeCell ref="D4:F4"/>
    <mergeCell ref="N4:O4"/>
    <mergeCell ref="D5:F5"/>
    <mergeCell ref="N5:N8"/>
    <mergeCell ref="A4:A8"/>
  </mergeCells>
  <printOptions/>
  <pageMargins left="0.7" right="0.7" top="0.75" bottom="0.75" header="0.5118055555555555" footer="0.5118055555555555"/>
  <pageSetup horizontalDpi="300" verticalDpi="3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7">
      <selection activeCell="M27" sqref="M27:O27"/>
    </sheetView>
  </sheetViews>
  <sheetFormatPr defaultColWidth="11.421875" defaultRowHeight="15"/>
  <cols>
    <col min="1" max="1" width="4.140625" style="20" customWidth="1"/>
    <col min="2" max="2" width="20.00390625" style="20" bestFit="1" customWidth="1"/>
    <col min="3" max="3" width="18.28125" style="20" customWidth="1"/>
    <col min="4" max="4" width="6.140625" style="20" customWidth="1"/>
    <col min="5" max="5" width="6.00390625" style="20" customWidth="1"/>
    <col min="6" max="6" width="23.8515625" style="20" customWidth="1"/>
    <col min="7" max="14" width="11.421875" style="20" customWidth="1"/>
    <col min="15" max="16384" width="11.421875" style="21" customWidth="1"/>
  </cols>
  <sheetData>
    <row r="1" s="22" customFormat="1" ht="12.75"/>
    <row r="2" spans="1:15" ht="28.5">
      <c r="A2" s="355" t="s">
        <v>27</v>
      </c>
      <c r="B2" s="355"/>
      <c r="C2" s="400" t="s">
        <v>182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358"/>
      <c r="O2" s="358"/>
    </row>
    <row r="3" spans="1:15" ht="36.75" customHeight="1" thickBot="1">
      <c r="A3" s="356"/>
      <c r="B3" s="356"/>
      <c r="C3" s="404" t="s">
        <v>18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359"/>
      <c r="O3" s="359"/>
    </row>
    <row r="4" spans="1:15" ht="27" customHeight="1">
      <c r="A4" s="348" t="s">
        <v>77</v>
      </c>
      <c r="B4" s="397" t="s">
        <v>42</v>
      </c>
      <c r="C4" s="397"/>
      <c r="D4" s="396" t="s">
        <v>29</v>
      </c>
      <c r="E4" s="396"/>
      <c r="F4" s="396"/>
      <c r="G4" s="181" t="s">
        <v>84</v>
      </c>
      <c r="H4" s="181" t="s">
        <v>89</v>
      </c>
      <c r="I4" s="181" t="s">
        <v>90</v>
      </c>
      <c r="J4" s="181" t="s">
        <v>85</v>
      </c>
      <c r="K4" s="181" t="s">
        <v>86</v>
      </c>
      <c r="L4" s="181" t="s">
        <v>88</v>
      </c>
      <c r="M4" s="181" t="s">
        <v>87</v>
      </c>
      <c r="N4" s="397" t="s">
        <v>30</v>
      </c>
      <c r="O4" s="362"/>
    </row>
    <row r="5" spans="1:15" ht="12.75" customHeight="1">
      <c r="A5" s="349"/>
      <c r="B5" s="409"/>
      <c r="C5" s="409"/>
      <c r="D5" s="365" t="s">
        <v>31</v>
      </c>
      <c r="E5" s="365"/>
      <c r="F5" s="365"/>
      <c r="G5" s="24">
        <v>41714</v>
      </c>
      <c r="H5" s="24">
        <v>41777</v>
      </c>
      <c r="I5" s="24">
        <v>41805</v>
      </c>
      <c r="J5" s="24">
        <v>41826</v>
      </c>
      <c r="K5" s="24">
        <v>41889</v>
      </c>
      <c r="L5" s="24">
        <v>41938</v>
      </c>
      <c r="M5" s="24">
        <v>41966</v>
      </c>
      <c r="N5" s="377" t="s">
        <v>32</v>
      </c>
      <c r="O5" s="364" t="s">
        <v>33</v>
      </c>
    </row>
    <row r="6" spans="1:15" ht="12.75">
      <c r="A6" s="349"/>
      <c r="B6" s="421"/>
      <c r="C6" s="421"/>
      <c r="D6" s="388" t="s">
        <v>34</v>
      </c>
      <c r="E6" s="388"/>
      <c r="F6" s="388"/>
      <c r="G6" s="25">
        <v>1.3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377"/>
      <c r="O6" s="364"/>
    </row>
    <row r="7" spans="1:15" ht="12.75" customHeight="1">
      <c r="A7" s="349"/>
      <c r="B7" s="399" t="s">
        <v>46</v>
      </c>
      <c r="C7" s="399"/>
      <c r="D7" s="31" t="s">
        <v>44</v>
      </c>
      <c r="E7" s="32" t="s">
        <v>48</v>
      </c>
      <c r="F7" s="33" t="s">
        <v>49</v>
      </c>
      <c r="G7" s="351" t="s">
        <v>112</v>
      </c>
      <c r="H7" s="372"/>
      <c r="I7" s="372"/>
      <c r="J7" s="372"/>
      <c r="K7" s="372"/>
      <c r="L7" s="372"/>
      <c r="M7" s="373"/>
      <c r="N7" s="377"/>
      <c r="O7" s="364"/>
    </row>
    <row r="8" spans="1:15" ht="13.5" customHeight="1" thickBot="1">
      <c r="A8" s="350"/>
      <c r="B8" s="182"/>
      <c r="C8" s="183"/>
      <c r="D8" s="195"/>
      <c r="E8" s="196"/>
      <c r="F8" s="197"/>
      <c r="G8" s="374"/>
      <c r="H8" s="375"/>
      <c r="I8" s="375"/>
      <c r="J8" s="375"/>
      <c r="K8" s="375"/>
      <c r="L8" s="375"/>
      <c r="M8" s="376"/>
      <c r="N8" s="378"/>
      <c r="O8" s="366"/>
    </row>
    <row r="9" spans="1:15" ht="12.75">
      <c r="A9" s="105">
        <v>1</v>
      </c>
      <c r="B9" s="158" t="s">
        <v>21</v>
      </c>
      <c r="C9" s="277" t="s">
        <v>196</v>
      </c>
      <c r="D9" s="131" t="s">
        <v>19</v>
      </c>
      <c r="E9" s="131" t="s">
        <v>20</v>
      </c>
      <c r="F9" s="129" t="s">
        <v>123</v>
      </c>
      <c r="G9" s="198">
        <v>23.4</v>
      </c>
      <c r="H9" s="199">
        <v>25</v>
      </c>
      <c r="I9" s="199">
        <v>6</v>
      </c>
      <c r="J9" s="200">
        <v>10</v>
      </c>
      <c r="K9" s="292">
        <v>6.4</v>
      </c>
      <c r="L9" s="199">
        <v>15</v>
      </c>
      <c r="M9" s="76">
        <v>25</v>
      </c>
      <c r="N9" s="193">
        <f aca="true" t="shared" si="0" ref="N9:N25">SUM(G9:M9)</f>
        <v>110.80000000000001</v>
      </c>
      <c r="O9" s="194">
        <f>SUM(G9:M9)-K9</f>
        <v>104.4</v>
      </c>
    </row>
    <row r="10" spans="1:15" ht="12.75">
      <c r="A10" s="201">
        <v>2</v>
      </c>
      <c r="B10" s="89" t="s">
        <v>23</v>
      </c>
      <c r="C10" s="90" t="s">
        <v>180</v>
      </c>
      <c r="D10" s="92" t="s">
        <v>19</v>
      </c>
      <c r="E10" s="92" t="s">
        <v>136</v>
      </c>
      <c r="F10" s="89" t="s">
        <v>66</v>
      </c>
      <c r="G10" s="100" t="s">
        <v>40</v>
      </c>
      <c r="H10" s="70">
        <v>18</v>
      </c>
      <c r="I10" s="65" t="s">
        <v>132</v>
      </c>
      <c r="J10" s="140">
        <v>18</v>
      </c>
      <c r="K10" s="70">
        <v>20</v>
      </c>
      <c r="L10" s="76">
        <v>25</v>
      </c>
      <c r="M10" s="202">
        <v>15</v>
      </c>
      <c r="N10" s="135">
        <f t="shared" si="0"/>
        <v>96</v>
      </c>
      <c r="O10" s="136">
        <f aca="true" t="shared" si="1" ref="O10:O25">SUM(G10:M10)</f>
        <v>96</v>
      </c>
    </row>
    <row r="11" spans="1:15" ht="12.75">
      <c r="A11" s="201">
        <v>3</v>
      </c>
      <c r="B11" s="91" t="s">
        <v>81</v>
      </c>
      <c r="C11" s="91" t="s">
        <v>135</v>
      </c>
      <c r="D11" s="92" t="s">
        <v>19</v>
      </c>
      <c r="E11" s="92" t="s">
        <v>136</v>
      </c>
      <c r="F11" s="88" t="s">
        <v>127</v>
      </c>
      <c r="G11" s="100" t="s">
        <v>40</v>
      </c>
      <c r="H11" s="140">
        <v>15</v>
      </c>
      <c r="I11" s="140">
        <v>15</v>
      </c>
      <c r="J11" s="75">
        <v>12</v>
      </c>
      <c r="K11" s="66">
        <v>12</v>
      </c>
      <c r="L11" s="100" t="s">
        <v>40</v>
      </c>
      <c r="M11" s="65" t="s">
        <v>132</v>
      </c>
      <c r="N11" s="135">
        <f t="shared" si="0"/>
        <v>54</v>
      </c>
      <c r="O11" s="136">
        <f t="shared" si="1"/>
        <v>54</v>
      </c>
    </row>
    <row r="12" spans="1:15" ht="12.75">
      <c r="A12" s="201">
        <v>4</v>
      </c>
      <c r="B12" s="61" t="s">
        <v>141</v>
      </c>
      <c r="C12" s="67" t="s">
        <v>142</v>
      </c>
      <c r="D12" s="92" t="s">
        <v>19</v>
      </c>
      <c r="E12" s="92" t="s">
        <v>26</v>
      </c>
      <c r="F12" s="89" t="s">
        <v>143</v>
      </c>
      <c r="G12" s="65" t="s">
        <v>132</v>
      </c>
      <c r="H12" s="65" t="s">
        <v>132</v>
      </c>
      <c r="I12" s="75">
        <v>25</v>
      </c>
      <c r="J12" s="70">
        <v>15</v>
      </c>
      <c r="K12" s="65" t="s">
        <v>132</v>
      </c>
      <c r="L12" s="100" t="s">
        <v>40</v>
      </c>
      <c r="M12" s="65" t="s">
        <v>132</v>
      </c>
      <c r="N12" s="135">
        <f t="shared" si="0"/>
        <v>40</v>
      </c>
      <c r="O12" s="136">
        <f t="shared" si="1"/>
        <v>40</v>
      </c>
    </row>
    <row r="13" spans="1:15" ht="12.75">
      <c r="A13" s="201">
        <v>5</v>
      </c>
      <c r="B13" s="61" t="s">
        <v>151</v>
      </c>
      <c r="C13" s="67" t="s">
        <v>153</v>
      </c>
      <c r="D13" s="92" t="s">
        <v>19</v>
      </c>
      <c r="E13" s="92" t="s">
        <v>20</v>
      </c>
      <c r="F13" s="89" t="s">
        <v>154</v>
      </c>
      <c r="G13" s="65" t="s">
        <v>132</v>
      </c>
      <c r="H13" s="65" t="s">
        <v>132</v>
      </c>
      <c r="I13" s="75">
        <v>4</v>
      </c>
      <c r="J13" s="75">
        <v>25</v>
      </c>
      <c r="K13" s="149">
        <v>9.6</v>
      </c>
      <c r="L13" s="65" t="s">
        <v>132</v>
      </c>
      <c r="M13" s="65" t="s">
        <v>132</v>
      </c>
      <c r="N13" s="135">
        <f t="shared" si="0"/>
        <v>38.6</v>
      </c>
      <c r="O13" s="136">
        <f t="shared" si="1"/>
        <v>38.6</v>
      </c>
    </row>
    <row r="14" spans="1:15" ht="12.75">
      <c r="A14" s="201">
        <v>6</v>
      </c>
      <c r="B14" s="61" t="s">
        <v>65</v>
      </c>
      <c r="C14" s="67" t="s">
        <v>11</v>
      </c>
      <c r="D14" s="92" t="s">
        <v>19</v>
      </c>
      <c r="E14" s="92" t="s">
        <v>25</v>
      </c>
      <c r="F14" s="89" t="s">
        <v>124</v>
      </c>
      <c r="G14" s="65" t="s">
        <v>132</v>
      </c>
      <c r="H14" s="75">
        <v>12</v>
      </c>
      <c r="I14" s="70">
        <v>18</v>
      </c>
      <c r="J14" s="75">
        <v>6</v>
      </c>
      <c r="K14" s="100" t="s">
        <v>40</v>
      </c>
      <c r="L14" s="65" t="s">
        <v>132</v>
      </c>
      <c r="M14" s="65" t="s">
        <v>132</v>
      </c>
      <c r="N14" s="135">
        <f t="shared" si="0"/>
        <v>36</v>
      </c>
      <c r="O14" s="136">
        <f t="shared" si="1"/>
        <v>36</v>
      </c>
    </row>
    <row r="15" spans="1:15" ht="12.75">
      <c r="A15" s="201">
        <v>6</v>
      </c>
      <c r="B15" s="61" t="s">
        <v>146</v>
      </c>
      <c r="C15" s="67" t="s">
        <v>147</v>
      </c>
      <c r="D15" s="92" t="s">
        <v>19</v>
      </c>
      <c r="E15" s="92" t="s">
        <v>25</v>
      </c>
      <c r="F15" s="89" t="s">
        <v>148</v>
      </c>
      <c r="G15" s="65" t="s">
        <v>132</v>
      </c>
      <c r="H15" s="65" t="s">
        <v>132</v>
      </c>
      <c r="I15" s="75">
        <v>10</v>
      </c>
      <c r="J15" s="65" t="s">
        <v>132</v>
      </c>
      <c r="K15" s="140">
        <v>8</v>
      </c>
      <c r="L15" s="65" t="s">
        <v>132</v>
      </c>
      <c r="M15" s="66">
        <v>18</v>
      </c>
      <c r="N15" s="135">
        <f t="shared" si="0"/>
        <v>36</v>
      </c>
      <c r="O15" s="136">
        <f t="shared" si="1"/>
        <v>36</v>
      </c>
    </row>
    <row r="16" spans="1:15" ht="12.75">
      <c r="A16" s="201">
        <v>8</v>
      </c>
      <c r="B16" s="89" t="s">
        <v>109</v>
      </c>
      <c r="C16" s="90" t="s">
        <v>110</v>
      </c>
      <c r="D16" s="92" t="s">
        <v>19</v>
      </c>
      <c r="E16" s="92" t="s">
        <v>136</v>
      </c>
      <c r="F16" s="88" t="s">
        <v>125</v>
      </c>
      <c r="G16" s="84">
        <v>32.5</v>
      </c>
      <c r="H16" s="65" t="s">
        <v>132</v>
      </c>
      <c r="I16" s="65" t="s">
        <v>132</v>
      </c>
      <c r="J16" s="65" t="s">
        <v>132</v>
      </c>
      <c r="K16" s="65" t="s">
        <v>132</v>
      </c>
      <c r="L16" s="65" t="s">
        <v>132</v>
      </c>
      <c r="M16" s="65" t="s">
        <v>132</v>
      </c>
      <c r="N16" s="135">
        <f t="shared" si="0"/>
        <v>32.5</v>
      </c>
      <c r="O16" s="136">
        <f t="shared" si="1"/>
        <v>32.5</v>
      </c>
    </row>
    <row r="17" spans="1:15" ht="12.75">
      <c r="A17" s="201">
        <v>9</v>
      </c>
      <c r="B17" s="91" t="s">
        <v>105</v>
      </c>
      <c r="C17" s="91" t="s">
        <v>8</v>
      </c>
      <c r="D17" s="101" t="s">
        <v>19</v>
      </c>
      <c r="E17" s="101" t="s">
        <v>136</v>
      </c>
      <c r="F17" s="88" t="s">
        <v>106</v>
      </c>
      <c r="G17" s="103">
        <v>13</v>
      </c>
      <c r="H17" s="65" t="s">
        <v>132</v>
      </c>
      <c r="I17" s="65" t="s">
        <v>132</v>
      </c>
      <c r="J17" s="65" t="s">
        <v>132</v>
      </c>
      <c r="K17" s="65" t="s">
        <v>132</v>
      </c>
      <c r="L17" s="140">
        <v>10</v>
      </c>
      <c r="M17" s="65" t="s">
        <v>132</v>
      </c>
      <c r="N17" s="135">
        <f t="shared" si="0"/>
        <v>23</v>
      </c>
      <c r="O17" s="136">
        <f t="shared" si="1"/>
        <v>23</v>
      </c>
    </row>
    <row r="18" spans="1:15" ht="12.75">
      <c r="A18" s="201">
        <v>10</v>
      </c>
      <c r="B18" s="61" t="s">
        <v>152</v>
      </c>
      <c r="C18" s="67" t="s">
        <v>108</v>
      </c>
      <c r="D18" s="92" t="s">
        <v>19</v>
      </c>
      <c r="E18" s="92" t="s">
        <v>25</v>
      </c>
      <c r="F18" s="89" t="s">
        <v>124</v>
      </c>
      <c r="G18" s="65" t="s">
        <v>132</v>
      </c>
      <c r="H18" s="65" t="s">
        <v>132</v>
      </c>
      <c r="I18" s="100" t="s">
        <v>40</v>
      </c>
      <c r="J18" s="75">
        <v>8</v>
      </c>
      <c r="K18" s="149">
        <v>14.4</v>
      </c>
      <c r="L18" s="65" t="s">
        <v>132</v>
      </c>
      <c r="M18" s="65" t="s">
        <v>132</v>
      </c>
      <c r="N18" s="135">
        <f t="shared" si="0"/>
        <v>22.4</v>
      </c>
      <c r="O18" s="136">
        <f t="shared" si="1"/>
        <v>22.4</v>
      </c>
    </row>
    <row r="19" spans="1:15" ht="12.75">
      <c r="A19" s="201">
        <v>11</v>
      </c>
      <c r="B19" s="89" t="s">
        <v>0</v>
      </c>
      <c r="C19" s="90" t="s">
        <v>1</v>
      </c>
      <c r="D19" s="92" t="s">
        <v>19</v>
      </c>
      <c r="E19" s="92" t="s">
        <v>25</v>
      </c>
      <c r="F19" s="89" t="s">
        <v>124</v>
      </c>
      <c r="G19" s="84">
        <v>19.5</v>
      </c>
      <c r="H19" s="65" t="s">
        <v>132</v>
      </c>
      <c r="I19" s="65" t="s">
        <v>132</v>
      </c>
      <c r="J19" s="65" t="s">
        <v>132</v>
      </c>
      <c r="K19" s="65" t="s">
        <v>132</v>
      </c>
      <c r="L19" s="65" t="s">
        <v>132</v>
      </c>
      <c r="M19" s="65" t="s">
        <v>132</v>
      </c>
      <c r="N19" s="135">
        <f t="shared" si="0"/>
        <v>19.5</v>
      </c>
      <c r="O19" s="136">
        <f t="shared" si="1"/>
        <v>19.5</v>
      </c>
    </row>
    <row r="20" spans="1:15" ht="12.75">
      <c r="A20" s="201">
        <v>11</v>
      </c>
      <c r="B20" s="61" t="s">
        <v>169</v>
      </c>
      <c r="C20" s="67" t="s">
        <v>170</v>
      </c>
      <c r="D20" s="92" t="s">
        <v>19</v>
      </c>
      <c r="E20" s="92" t="s">
        <v>136</v>
      </c>
      <c r="F20" s="89" t="s">
        <v>66</v>
      </c>
      <c r="G20" s="65" t="s">
        <v>132</v>
      </c>
      <c r="H20" s="65" t="s">
        <v>132</v>
      </c>
      <c r="I20" s="65" t="s">
        <v>132</v>
      </c>
      <c r="J20" s="65" t="s">
        <v>132</v>
      </c>
      <c r="K20" s="65" t="s">
        <v>132</v>
      </c>
      <c r="L20" s="140">
        <v>18</v>
      </c>
      <c r="M20" s="65" t="s">
        <v>132</v>
      </c>
      <c r="N20" s="135">
        <f t="shared" si="0"/>
        <v>18</v>
      </c>
      <c r="O20" s="136">
        <f t="shared" si="1"/>
        <v>18</v>
      </c>
    </row>
    <row r="21" spans="1:15" ht="12.75">
      <c r="A21" s="201">
        <v>13</v>
      </c>
      <c r="B21" s="91" t="s">
        <v>107</v>
      </c>
      <c r="C21" s="91" t="s">
        <v>108</v>
      </c>
      <c r="D21" s="101" t="s">
        <v>19</v>
      </c>
      <c r="E21" s="101" t="s">
        <v>136</v>
      </c>
      <c r="F21" s="88" t="s">
        <v>126</v>
      </c>
      <c r="G21" s="102">
        <v>15.6</v>
      </c>
      <c r="H21" s="65" t="s">
        <v>132</v>
      </c>
      <c r="I21" s="65" t="s">
        <v>132</v>
      </c>
      <c r="J21" s="65" t="s">
        <v>132</v>
      </c>
      <c r="K21" s="65" t="s">
        <v>132</v>
      </c>
      <c r="L21" s="65" t="s">
        <v>132</v>
      </c>
      <c r="M21" s="65" t="s">
        <v>132</v>
      </c>
      <c r="N21" s="135">
        <f t="shared" si="0"/>
        <v>15.6</v>
      </c>
      <c r="O21" s="136">
        <f t="shared" si="1"/>
        <v>15.6</v>
      </c>
    </row>
    <row r="22" spans="1:15" ht="12.75">
      <c r="A22" s="201">
        <v>14</v>
      </c>
      <c r="B22" s="89" t="s">
        <v>171</v>
      </c>
      <c r="C22" s="90" t="s">
        <v>172</v>
      </c>
      <c r="D22" s="92" t="s">
        <v>19</v>
      </c>
      <c r="E22" s="92" t="s">
        <v>26</v>
      </c>
      <c r="F22" s="89" t="s">
        <v>143</v>
      </c>
      <c r="G22" s="65" t="s">
        <v>132</v>
      </c>
      <c r="H22" s="65" t="s">
        <v>132</v>
      </c>
      <c r="I22" s="65" t="s">
        <v>132</v>
      </c>
      <c r="J22" s="65" t="s">
        <v>132</v>
      </c>
      <c r="K22" s="65" t="s">
        <v>132</v>
      </c>
      <c r="L22" s="140">
        <v>12</v>
      </c>
      <c r="M22" s="65" t="s">
        <v>132</v>
      </c>
      <c r="N22" s="135">
        <f t="shared" si="0"/>
        <v>12</v>
      </c>
      <c r="O22" s="136">
        <f t="shared" si="1"/>
        <v>12</v>
      </c>
    </row>
    <row r="23" spans="1:15" ht="12.75">
      <c r="A23" s="201">
        <v>14</v>
      </c>
      <c r="B23" s="61" t="s">
        <v>144</v>
      </c>
      <c r="C23" s="67" t="s">
        <v>145</v>
      </c>
      <c r="D23" s="92" t="s">
        <v>19</v>
      </c>
      <c r="E23" s="92" t="s">
        <v>26</v>
      </c>
      <c r="F23" s="89" t="s">
        <v>143</v>
      </c>
      <c r="G23" s="65" t="s">
        <v>132</v>
      </c>
      <c r="H23" s="65" t="s">
        <v>132</v>
      </c>
      <c r="I23" s="75">
        <v>12</v>
      </c>
      <c r="J23" s="65" t="s">
        <v>132</v>
      </c>
      <c r="K23" s="65" t="s">
        <v>132</v>
      </c>
      <c r="L23" s="65" t="s">
        <v>132</v>
      </c>
      <c r="M23" s="65" t="s">
        <v>132</v>
      </c>
      <c r="N23" s="135">
        <f t="shared" si="0"/>
        <v>12</v>
      </c>
      <c r="O23" s="136">
        <f t="shared" si="1"/>
        <v>12</v>
      </c>
    </row>
    <row r="24" spans="1:15" ht="12.75">
      <c r="A24" s="201">
        <v>16</v>
      </c>
      <c r="B24" s="61" t="s">
        <v>149</v>
      </c>
      <c r="C24" s="67" t="s">
        <v>150</v>
      </c>
      <c r="D24" s="92" t="s">
        <v>19</v>
      </c>
      <c r="E24" s="92" t="s">
        <v>25</v>
      </c>
      <c r="F24" s="89" t="s">
        <v>124</v>
      </c>
      <c r="G24" s="65" t="s">
        <v>132</v>
      </c>
      <c r="H24" s="65" t="s">
        <v>132</v>
      </c>
      <c r="I24" s="75">
        <v>8</v>
      </c>
      <c r="J24" s="65" t="s">
        <v>132</v>
      </c>
      <c r="K24" s="65" t="s">
        <v>132</v>
      </c>
      <c r="L24" s="65" t="s">
        <v>132</v>
      </c>
      <c r="M24" s="65" t="s">
        <v>132</v>
      </c>
      <c r="N24" s="135">
        <f t="shared" si="0"/>
        <v>8</v>
      </c>
      <c r="O24" s="136">
        <f t="shared" si="1"/>
        <v>8</v>
      </c>
    </row>
    <row r="25" spans="1:15" ht="13.5" thickBot="1">
      <c r="A25" s="203">
        <v>17</v>
      </c>
      <c r="B25" s="155" t="s">
        <v>173</v>
      </c>
      <c r="C25" s="156" t="s">
        <v>174</v>
      </c>
      <c r="D25" s="113" t="s">
        <v>19</v>
      </c>
      <c r="E25" s="113" t="s">
        <v>25</v>
      </c>
      <c r="F25" s="155" t="s">
        <v>175</v>
      </c>
      <c r="G25" s="145" t="s">
        <v>132</v>
      </c>
      <c r="H25" s="145" t="s">
        <v>132</v>
      </c>
      <c r="I25" s="145" t="s">
        <v>132</v>
      </c>
      <c r="J25" s="145" t="s">
        <v>132</v>
      </c>
      <c r="K25" s="145" t="s">
        <v>132</v>
      </c>
      <c r="L25" s="172" t="s">
        <v>40</v>
      </c>
      <c r="M25" s="145" t="s">
        <v>132</v>
      </c>
      <c r="N25" s="137">
        <f t="shared" si="0"/>
        <v>0</v>
      </c>
      <c r="O25" s="138">
        <f t="shared" si="1"/>
        <v>0</v>
      </c>
    </row>
    <row r="26" ht="12.75">
      <c r="A26" s="147"/>
    </row>
    <row r="27" spans="1:15" ht="12.75">
      <c r="A27" s="20" t="s">
        <v>199</v>
      </c>
      <c r="B27" s="290"/>
      <c r="C27" s="37" t="s">
        <v>198</v>
      </c>
      <c r="D27" s="28"/>
      <c r="E27" s="28"/>
      <c r="F27" s="28"/>
      <c r="G27" s="28"/>
      <c r="K27" s="28"/>
      <c r="L27" s="28"/>
      <c r="M27" s="403"/>
      <c r="N27" s="403"/>
      <c r="O27" s="341"/>
    </row>
    <row r="28" spans="1:14" ht="12.75">
      <c r="A28" s="147"/>
      <c r="B28" s="34"/>
      <c r="C28" s="28"/>
      <c r="D28" s="35"/>
      <c r="E28" s="28"/>
      <c r="F28" s="35"/>
      <c r="G28" s="28"/>
      <c r="K28" s="28"/>
      <c r="L28" s="28"/>
      <c r="M28" s="28"/>
      <c r="N28" s="28"/>
    </row>
    <row r="29" spans="1:14" ht="12.75">
      <c r="A29" s="147"/>
      <c r="B29" s="28"/>
      <c r="C29" s="28"/>
      <c r="D29" s="28"/>
      <c r="E29" s="28"/>
      <c r="F29" s="28"/>
      <c r="G29" s="28"/>
      <c r="K29" s="28"/>
      <c r="L29" s="28"/>
      <c r="M29" s="28"/>
      <c r="N29" s="28"/>
    </row>
    <row r="30" spans="1:14" ht="12.75">
      <c r="A30" s="28"/>
      <c r="B30" s="28"/>
      <c r="C30" s="28"/>
      <c r="D30" s="28"/>
      <c r="E30" s="28"/>
      <c r="F30" s="28"/>
      <c r="G30" s="28"/>
      <c r="K30" s="28"/>
      <c r="L30" s="28"/>
      <c r="M30" s="28"/>
      <c r="N30" s="28"/>
    </row>
    <row r="31" spans="1:14" ht="12.75">
      <c r="A31" s="28"/>
      <c r="B31" s="28"/>
      <c r="C31" s="28"/>
      <c r="D31" s="28"/>
      <c r="E31" s="28"/>
      <c r="F31" s="28"/>
      <c r="G31" s="28"/>
      <c r="K31" s="28"/>
      <c r="L31" s="28"/>
      <c r="M31" s="28"/>
      <c r="N31" s="28"/>
    </row>
    <row r="32" spans="1:14" ht="12.75">
      <c r="A32" s="28"/>
      <c r="B32" s="28"/>
      <c r="C32" s="28"/>
      <c r="D32" s="28"/>
      <c r="E32" s="28"/>
      <c r="F32" s="28"/>
      <c r="G32" s="28"/>
      <c r="K32" s="28"/>
      <c r="L32" s="28"/>
      <c r="M32" s="28"/>
      <c r="N32" s="28"/>
    </row>
    <row r="33" spans="1:14" ht="12.75">
      <c r="A33" s="28"/>
      <c r="B33" s="28"/>
      <c r="C33" s="28"/>
      <c r="D33" s="28"/>
      <c r="E33" s="28"/>
      <c r="F33" s="28"/>
      <c r="G33" s="28"/>
      <c r="K33" s="28"/>
      <c r="L33" s="28"/>
      <c r="M33" s="28"/>
      <c r="N33" s="28"/>
    </row>
    <row r="34" spans="1:14" ht="12.75">
      <c r="A34" s="28"/>
      <c r="B34" s="28"/>
      <c r="C34" s="28"/>
      <c r="D34" s="28"/>
      <c r="E34" s="28"/>
      <c r="F34" s="28"/>
      <c r="G34" s="28"/>
      <c r="K34" s="28"/>
      <c r="L34" s="28"/>
      <c r="M34" s="28"/>
      <c r="N34" s="28"/>
    </row>
  </sheetData>
  <sheetProtection selectLockedCells="1" selectUnlockedCells="1"/>
  <mergeCells count="16">
    <mergeCell ref="A4:A8"/>
    <mergeCell ref="O5:O8"/>
    <mergeCell ref="B6:C6"/>
    <mergeCell ref="D6:F6"/>
    <mergeCell ref="B7:C7"/>
    <mergeCell ref="G7:M8"/>
    <mergeCell ref="A2:B3"/>
    <mergeCell ref="C2:M2"/>
    <mergeCell ref="N2:O3"/>
    <mergeCell ref="C3:M3"/>
    <mergeCell ref="B4:C5"/>
    <mergeCell ref="M27:N27"/>
    <mergeCell ref="D4:F4"/>
    <mergeCell ref="N4:O4"/>
    <mergeCell ref="D5:F5"/>
    <mergeCell ref="N5:N8"/>
  </mergeCell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K24" sqref="K24"/>
    </sheetView>
  </sheetViews>
  <sheetFormatPr defaultColWidth="11.421875" defaultRowHeight="15"/>
  <cols>
    <col min="1" max="1" width="4.28125" style="20" customWidth="1"/>
    <col min="2" max="2" width="34.8515625" style="20" customWidth="1"/>
    <col min="3" max="10" width="11.421875" style="20" customWidth="1"/>
    <col min="11" max="16384" width="11.421875" style="21" customWidth="1"/>
  </cols>
  <sheetData>
    <row r="1" s="22" customFormat="1" ht="12.75"/>
    <row r="2" spans="1:11" ht="37.5">
      <c r="A2" s="45" t="s">
        <v>27</v>
      </c>
      <c r="B2" s="422" t="s">
        <v>181</v>
      </c>
      <c r="C2" s="422"/>
      <c r="D2" s="422"/>
      <c r="E2" s="422"/>
      <c r="F2" s="422"/>
      <c r="G2" s="422"/>
      <c r="H2" s="422"/>
      <c r="I2" s="422"/>
      <c r="J2" s="44"/>
      <c r="K2" s="39"/>
    </row>
    <row r="3" spans="1:11" ht="38.25" thickBot="1">
      <c r="A3" s="187"/>
      <c r="B3" s="360" t="s">
        <v>2</v>
      </c>
      <c r="C3" s="360"/>
      <c r="D3" s="360"/>
      <c r="E3" s="360"/>
      <c r="F3" s="360"/>
      <c r="G3" s="360"/>
      <c r="H3" s="360"/>
      <c r="I3" s="360"/>
      <c r="J3" s="188"/>
      <c r="K3" s="189"/>
    </row>
    <row r="4" spans="1:11" ht="27" customHeight="1">
      <c r="A4" s="348" t="s">
        <v>77</v>
      </c>
      <c r="B4" s="423" t="s">
        <v>42</v>
      </c>
      <c r="C4" s="181" t="s">
        <v>84</v>
      </c>
      <c r="D4" s="181" t="s">
        <v>89</v>
      </c>
      <c r="E4" s="181" t="s">
        <v>90</v>
      </c>
      <c r="F4" s="181" t="s">
        <v>85</v>
      </c>
      <c r="G4" s="181" t="s">
        <v>86</v>
      </c>
      <c r="H4" s="181" t="s">
        <v>88</v>
      </c>
      <c r="I4" s="181" t="s">
        <v>87</v>
      </c>
      <c r="J4" s="397" t="s">
        <v>30</v>
      </c>
      <c r="K4" s="362"/>
    </row>
    <row r="5" spans="1:11" ht="12.75" customHeight="1">
      <c r="A5" s="349"/>
      <c r="B5" s="405"/>
      <c r="C5" s="24">
        <v>41714</v>
      </c>
      <c r="D5" s="24">
        <v>41777</v>
      </c>
      <c r="E5" s="24">
        <v>41805</v>
      </c>
      <c r="F5" s="24">
        <v>41826</v>
      </c>
      <c r="G5" s="24">
        <v>41889</v>
      </c>
      <c r="H5" s="24">
        <v>41938</v>
      </c>
      <c r="I5" s="24">
        <v>41966</v>
      </c>
      <c r="J5" s="377" t="s">
        <v>32</v>
      </c>
      <c r="K5" s="364" t="s">
        <v>33</v>
      </c>
    </row>
    <row r="6" spans="1:11" ht="12.75">
      <c r="A6" s="349"/>
      <c r="B6" s="46" t="s">
        <v>34</v>
      </c>
      <c r="C6" s="25">
        <v>1.3</v>
      </c>
      <c r="D6" s="25">
        <v>1</v>
      </c>
      <c r="E6" s="25">
        <v>1</v>
      </c>
      <c r="F6" s="25">
        <v>1</v>
      </c>
      <c r="G6" s="25">
        <v>0.8</v>
      </c>
      <c r="H6" s="25">
        <v>1</v>
      </c>
      <c r="I6" s="25">
        <v>1</v>
      </c>
      <c r="J6" s="377"/>
      <c r="K6" s="364"/>
    </row>
    <row r="7" spans="1:11" ht="12.75" customHeight="1">
      <c r="A7" s="349"/>
      <c r="B7" s="47" t="s">
        <v>47</v>
      </c>
      <c r="C7" s="351" t="s">
        <v>115</v>
      </c>
      <c r="D7" s="372"/>
      <c r="E7" s="372"/>
      <c r="F7" s="372"/>
      <c r="G7" s="372"/>
      <c r="H7" s="372"/>
      <c r="I7" s="373"/>
      <c r="J7" s="377"/>
      <c r="K7" s="364"/>
    </row>
    <row r="8" spans="1:11" ht="13.5" customHeight="1" thickBot="1">
      <c r="A8" s="350"/>
      <c r="B8" s="182"/>
      <c r="C8" s="374"/>
      <c r="D8" s="375"/>
      <c r="E8" s="375"/>
      <c r="F8" s="375"/>
      <c r="G8" s="375"/>
      <c r="H8" s="375"/>
      <c r="I8" s="376"/>
      <c r="J8" s="378"/>
      <c r="K8" s="366"/>
    </row>
    <row r="9" spans="1:11" ht="12.75">
      <c r="A9" s="105">
        <v>1</v>
      </c>
      <c r="B9" s="61" t="s">
        <v>137</v>
      </c>
      <c r="C9" s="275" t="s">
        <v>132</v>
      </c>
      <c r="D9" s="66">
        <v>25</v>
      </c>
      <c r="E9" s="66">
        <v>25</v>
      </c>
      <c r="F9" s="66">
        <v>25</v>
      </c>
      <c r="G9" s="68">
        <v>14.4</v>
      </c>
      <c r="H9" s="66">
        <v>15</v>
      </c>
      <c r="I9" s="202">
        <v>25</v>
      </c>
      <c r="J9" s="168">
        <f aca="true" t="shared" si="0" ref="J9:J16">SUM(C9:I9)</f>
        <v>129.4</v>
      </c>
      <c r="K9" s="169">
        <f>SUM(C9:I9)</f>
        <v>129.4</v>
      </c>
    </row>
    <row r="10" spans="1:11" ht="12.75">
      <c r="A10" s="111">
        <v>2</v>
      </c>
      <c r="B10" s="286" t="s">
        <v>78</v>
      </c>
      <c r="C10" s="150">
        <v>19.5</v>
      </c>
      <c r="D10" s="311">
        <v>18</v>
      </c>
      <c r="E10" s="311">
        <v>18</v>
      </c>
      <c r="F10" s="317">
        <v>15</v>
      </c>
      <c r="G10" s="312">
        <v>20</v>
      </c>
      <c r="H10" s="311">
        <v>25</v>
      </c>
      <c r="I10" s="316">
        <v>18</v>
      </c>
      <c r="J10" s="190">
        <f>SUM(C10:I10)</f>
        <v>133.5</v>
      </c>
      <c r="K10" s="191">
        <f>SUM(C10:I10)-F10</f>
        <v>118.5</v>
      </c>
    </row>
    <row r="11" spans="1:11" ht="12.75">
      <c r="A11" s="285">
        <v>3</v>
      </c>
      <c r="B11" s="67" t="s">
        <v>75</v>
      </c>
      <c r="C11" s="85">
        <v>23.4</v>
      </c>
      <c r="D11" s="70">
        <v>15</v>
      </c>
      <c r="E11" s="66">
        <v>15</v>
      </c>
      <c r="F11" s="66">
        <v>18</v>
      </c>
      <c r="G11" s="259">
        <v>12</v>
      </c>
      <c r="H11" s="66">
        <v>12</v>
      </c>
      <c r="I11" s="310">
        <v>15</v>
      </c>
      <c r="J11" s="168">
        <f t="shared" si="0"/>
        <v>110.4</v>
      </c>
      <c r="K11" s="169">
        <f>SUM(C11:I11)-G11</f>
        <v>98.4</v>
      </c>
    </row>
    <row r="12" spans="1:11" ht="12.75">
      <c r="A12" s="111">
        <v>4</v>
      </c>
      <c r="B12" s="61" t="s">
        <v>3</v>
      </c>
      <c r="C12" s="74">
        <v>15.6</v>
      </c>
      <c r="D12" s="74">
        <v>12</v>
      </c>
      <c r="E12" s="66">
        <v>12</v>
      </c>
      <c r="F12" s="74">
        <v>10</v>
      </c>
      <c r="G12" s="68">
        <v>9.6</v>
      </c>
      <c r="H12" s="65" t="s">
        <v>132</v>
      </c>
      <c r="I12" s="65" t="s">
        <v>132</v>
      </c>
      <c r="J12" s="168">
        <f t="shared" si="0"/>
        <v>59.2</v>
      </c>
      <c r="K12" s="169">
        <f>SUM(C12:I12)</f>
        <v>59.2</v>
      </c>
    </row>
    <row r="13" spans="1:11" ht="12.75">
      <c r="A13" s="111">
        <v>5</v>
      </c>
      <c r="B13" s="67" t="s">
        <v>120</v>
      </c>
      <c r="C13" s="70">
        <v>32.5</v>
      </c>
      <c r="D13" s="65" t="s">
        <v>132</v>
      </c>
      <c r="E13" s="65" t="s">
        <v>132</v>
      </c>
      <c r="F13" s="65" t="s">
        <v>132</v>
      </c>
      <c r="G13" s="65" t="s">
        <v>132</v>
      </c>
      <c r="H13" s="65" t="s">
        <v>132</v>
      </c>
      <c r="I13" s="65" t="s">
        <v>132</v>
      </c>
      <c r="J13" s="168">
        <f t="shared" si="0"/>
        <v>32.5</v>
      </c>
      <c r="K13" s="169">
        <f>SUM(C13:I13)</f>
        <v>32.5</v>
      </c>
    </row>
    <row r="14" spans="1:11" ht="12.75">
      <c r="A14" s="161">
        <v>6</v>
      </c>
      <c r="B14" s="61" t="s">
        <v>134</v>
      </c>
      <c r="C14" s="65" t="s">
        <v>132</v>
      </c>
      <c r="D14" s="66">
        <v>10</v>
      </c>
      <c r="E14" s="66">
        <v>10</v>
      </c>
      <c r="F14" s="66">
        <v>12</v>
      </c>
      <c r="G14" s="65" t="s">
        <v>132</v>
      </c>
      <c r="H14" s="65" t="s">
        <v>132</v>
      </c>
      <c r="I14" s="65" t="s">
        <v>132</v>
      </c>
      <c r="J14" s="168">
        <f>SUM(C14:I14)</f>
        <v>32</v>
      </c>
      <c r="K14" s="169">
        <f>SUM(C14:I14)</f>
        <v>32</v>
      </c>
    </row>
    <row r="15" spans="1:11" ht="12.75">
      <c r="A15" s="161">
        <v>7</v>
      </c>
      <c r="B15" s="318" t="s">
        <v>176</v>
      </c>
      <c r="C15" s="150" t="s">
        <v>132</v>
      </c>
      <c r="D15" s="150" t="s">
        <v>132</v>
      </c>
      <c r="E15" s="150" t="s">
        <v>132</v>
      </c>
      <c r="F15" s="150" t="s">
        <v>132</v>
      </c>
      <c r="G15" s="150" t="s">
        <v>132</v>
      </c>
      <c r="H15" s="319">
        <v>18</v>
      </c>
      <c r="I15" s="150" t="s">
        <v>132</v>
      </c>
      <c r="J15" s="190">
        <f t="shared" si="0"/>
        <v>18</v>
      </c>
      <c r="K15" s="191">
        <f>SUM(C15:I15)</f>
        <v>18</v>
      </c>
    </row>
    <row r="16" spans="1:11" ht="13.5" thickBot="1">
      <c r="A16" s="112">
        <v>8</v>
      </c>
      <c r="B16" s="125" t="s">
        <v>201</v>
      </c>
      <c r="C16" s="145" t="s">
        <v>132</v>
      </c>
      <c r="D16" s="145" t="s">
        <v>132</v>
      </c>
      <c r="E16" s="145" t="s">
        <v>132</v>
      </c>
      <c r="F16" s="145" t="s">
        <v>132</v>
      </c>
      <c r="G16" s="145" t="s">
        <v>132</v>
      </c>
      <c r="H16" s="145" t="s">
        <v>132</v>
      </c>
      <c r="I16" s="320">
        <v>12</v>
      </c>
      <c r="J16" s="170">
        <f t="shared" si="0"/>
        <v>12</v>
      </c>
      <c r="K16" s="171">
        <f>SUM(C16:I16)</f>
        <v>12</v>
      </c>
    </row>
    <row r="17" spans="1:10" ht="12.7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3" ht="12.75">
      <c r="A18" s="20" t="s">
        <v>199</v>
      </c>
      <c r="B18" s="290"/>
      <c r="C18" s="37" t="s">
        <v>198</v>
      </c>
    </row>
    <row r="39" spans="1:10" ht="12.75">
      <c r="A39" s="28"/>
      <c r="B39" s="28"/>
      <c r="C39" s="28"/>
      <c r="E39" s="28"/>
      <c r="F39" s="28"/>
      <c r="G39" s="28"/>
      <c r="H39" s="28"/>
      <c r="I39" s="28"/>
      <c r="J39" s="28"/>
    </row>
    <row r="40" spans="1:10" ht="12.75">
      <c r="A40" s="28"/>
      <c r="B40" s="34"/>
      <c r="C40" s="28"/>
      <c r="E40" s="28"/>
      <c r="F40" s="28"/>
      <c r="G40" s="28"/>
      <c r="H40" s="28"/>
      <c r="I40" s="28"/>
      <c r="J40" s="28"/>
    </row>
    <row r="41" spans="1:10" ht="12.75">
      <c r="A41" s="28"/>
      <c r="B41" s="28"/>
      <c r="C41" s="28"/>
      <c r="E41" s="28"/>
      <c r="F41" s="28"/>
      <c r="G41" s="28"/>
      <c r="H41" s="28"/>
      <c r="I41" s="28"/>
      <c r="J41" s="28"/>
    </row>
    <row r="42" spans="1:10" ht="12.75">
      <c r="A42" s="28"/>
      <c r="B42" s="28"/>
      <c r="C42" s="28"/>
      <c r="E42" s="28"/>
      <c r="F42" s="28"/>
      <c r="G42" s="28"/>
      <c r="H42" s="28"/>
      <c r="I42" s="28"/>
      <c r="J42" s="28"/>
    </row>
    <row r="43" spans="1:10" ht="12.75">
      <c r="A43" s="28"/>
      <c r="B43" s="28"/>
      <c r="C43" s="28"/>
      <c r="E43" s="28"/>
      <c r="F43" s="28"/>
      <c r="G43" s="28"/>
      <c r="H43" s="28"/>
      <c r="I43" s="28"/>
      <c r="J43" s="28"/>
    </row>
    <row r="44" spans="1:10" ht="12.75">
      <c r="A44" s="28"/>
      <c r="B44" s="28"/>
      <c r="C44" s="28"/>
      <c r="E44" s="28"/>
      <c r="F44" s="28"/>
      <c r="G44" s="28"/>
      <c r="H44" s="28"/>
      <c r="I44" s="28"/>
      <c r="J44" s="28"/>
    </row>
    <row r="45" spans="1:10" ht="12.75">
      <c r="A45" s="28"/>
      <c r="B45" s="28"/>
      <c r="C45" s="28"/>
      <c r="E45" s="28"/>
      <c r="F45" s="28"/>
      <c r="G45" s="28"/>
      <c r="H45" s="28"/>
      <c r="I45" s="28"/>
      <c r="J45" s="28"/>
    </row>
    <row r="46" spans="1:10" ht="12.75">
      <c r="A46" s="28"/>
      <c r="B46" s="28"/>
      <c r="C46" s="28"/>
      <c r="E46" s="28"/>
      <c r="F46" s="28"/>
      <c r="G46" s="28"/>
      <c r="H46" s="28"/>
      <c r="I46" s="28"/>
      <c r="J46" s="28"/>
    </row>
  </sheetData>
  <sheetProtection selectLockedCells="1" selectUnlockedCells="1"/>
  <mergeCells count="8">
    <mergeCell ref="A4:A8"/>
    <mergeCell ref="B2:I2"/>
    <mergeCell ref="B3:I3"/>
    <mergeCell ref="B4:B5"/>
    <mergeCell ref="J4:K4"/>
    <mergeCell ref="J5:J8"/>
    <mergeCell ref="K5:K8"/>
    <mergeCell ref="C7:I8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43">
      <selection activeCell="G67" sqref="G67"/>
    </sheetView>
  </sheetViews>
  <sheetFormatPr defaultColWidth="11.421875" defaultRowHeight="15"/>
  <cols>
    <col min="1" max="1" width="3.421875" style="20" customWidth="1"/>
    <col min="2" max="2" width="17.7109375" style="20" customWidth="1"/>
    <col min="3" max="3" width="21.140625" style="20" bestFit="1" customWidth="1"/>
    <col min="4" max="4" width="5.00390625" style="20" customWidth="1"/>
    <col min="5" max="5" width="4.7109375" style="20" customWidth="1"/>
    <col min="6" max="6" width="25.7109375" style="20" customWidth="1"/>
    <col min="7" max="13" width="10.7109375" style="20" customWidth="1"/>
    <col min="14" max="14" width="11.421875" style="20" customWidth="1"/>
    <col min="15" max="15" width="11.421875" style="21" customWidth="1"/>
    <col min="16" max="16" width="5.57421875" style="21" customWidth="1"/>
    <col min="17" max="16384" width="11.421875" style="21" customWidth="1"/>
  </cols>
  <sheetData>
    <row r="1" spans="1:15" ht="28.5">
      <c r="A1" s="355" t="s">
        <v>27</v>
      </c>
      <c r="B1" s="355"/>
      <c r="C1" s="400" t="s">
        <v>182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358"/>
      <c r="O1" s="358"/>
    </row>
    <row r="2" spans="1:15" ht="29.25" thickBot="1">
      <c r="A2" s="356"/>
      <c r="B2" s="356"/>
      <c r="C2" s="404" t="s">
        <v>4</v>
      </c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359"/>
      <c r="O2" s="359"/>
    </row>
    <row r="3" spans="1:16" ht="36" customHeight="1">
      <c r="A3" s="348" t="s">
        <v>77</v>
      </c>
      <c r="B3" s="389" t="s">
        <v>42</v>
      </c>
      <c r="C3" s="390"/>
      <c r="D3" s="396" t="s">
        <v>29</v>
      </c>
      <c r="E3" s="396"/>
      <c r="F3" s="396"/>
      <c r="G3" s="181" t="s">
        <v>84</v>
      </c>
      <c r="H3" s="181" t="s">
        <v>89</v>
      </c>
      <c r="I3" s="181" t="s">
        <v>90</v>
      </c>
      <c r="J3" s="181" t="s">
        <v>85</v>
      </c>
      <c r="K3" s="181" t="s">
        <v>86</v>
      </c>
      <c r="L3" s="181" t="s">
        <v>88</v>
      </c>
      <c r="M3" s="181" t="s">
        <v>87</v>
      </c>
      <c r="N3" s="397" t="s">
        <v>30</v>
      </c>
      <c r="O3" s="423"/>
      <c r="P3" s="424" t="s">
        <v>185</v>
      </c>
    </row>
    <row r="4" spans="1:16" ht="12.75">
      <c r="A4" s="349"/>
      <c r="B4" s="391"/>
      <c r="C4" s="392"/>
      <c r="D4" s="365" t="s">
        <v>31</v>
      </c>
      <c r="E4" s="365"/>
      <c r="F4" s="365"/>
      <c r="G4" s="24">
        <v>41714</v>
      </c>
      <c r="H4" s="24">
        <v>41777</v>
      </c>
      <c r="I4" s="24">
        <v>41805</v>
      </c>
      <c r="J4" s="24">
        <v>41826</v>
      </c>
      <c r="K4" s="24">
        <v>41889</v>
      </c>
      <c r="L4" s="24">
        <v>41938</v>
      </c>
      <c r="M4" s="24">
        <v>41966</v>
      </c>
      <c r="N4" s="377" t="s">
        <v>32</v>
      </c>
      <c r="O4" s="429" t="s">
        <v>33</v>
      </c>
      <c r="P4" s="425"/>
    </row>
    <row r="5" spans="1:16" ht="12.75">
      <c r="A5" s="349"/>
      <c r="B5" s="391"/>
      <c r="C5" s="392"/>
      <c r="D5" s="409" t="s">
        <v>34</v>
      </c>
      <c r="E5" s="409"/>
      <c r="F5" s="409"/>
      <c r="G5" s="25">
        <v>1.3</v>
      </c>
      <c r="H5" s="25">
        <v>1</v>
      </c>
      <c r="I5" s="25">
        <v>1</v>
      </c>
      <c r="J5" s="25">
        <v>1</v>
      </c>
      <c r="K5" s="25">
        <v>0.8</v>
      </c>
      <c r="L5" s="25">
        <v>1</v>
      </c>
      <c r="M5" s="25">
        <v>1</v>
      </c>
      <c r="N5" s="377"/>
      <c r="O5" s="429"/>
      <c r="P5" s="425"/>
    </row>
    <row r="6" spans="1:16" ht="12.75" customHeight="1">
      <c r="A6" s="349"/>
      <c r="B6" s="399" t="s">
        <v>46</v>
      </c>
      <c r="C6" s="399"/>
      <c r="D6" s="81" t="s">
        <v>44</v>
      </c>
      <c r="E6" s="82" t="s">
        <v>48</v>
      </c>
      <c r="F6" s="29" t="s">
        <v>49</v>
      </c>
      <c r="G6" s="431" t="s">
        <v>113</v>
      </c>
      <c r="H6" s="432"/>
      <c r="I6" s="432"/>
      <c r="J6" s="432"/>
      <c r="K6" s="432"/>
      <c r="L6" s="432"/>
      <c r="M6" s="433"/>
      <c r="N6" s="377"/>
      <c r="O6" s="429"/>
      <c r="P6" s="425"/>
    </row>
    <row r="7" spans="1:16" ht="39" customHeight="1" thickBot="1">
      <c r="A7" s="350"/>
      <c r="B7" s="182"/>
      <c r="C7" s="183"/>
      <c r="D7" s="184"/>
      <c r="E7" s="185"/>
      <c r="F7" s="186"/>
      <c r="G7" s="434"/>
      <c r="H7" s="435"/>
      <c r="I7" s="435"/>
      <c r="J7" s="435"/>
      <c r="K7" s="435"/>
      <c r="L7" s="435"/>
      <c r="M7" s="436"/>
      <c r="N7" s="378"/>
      <c r="O7" s="430"/>
      <c r="P7" s="426"/>
    </row>
    <row r="8" spans="1:16" ht="12.75">
      <c r="A8" s="105">
        <v>1</v>
      </c>
      <c r="B8" s="129" t="s">
        <v>70</v>
      </c>
      <c r="C8" s="130" t="s">
        <v>95</v>
      </c>
      <c r="D8" s="131" t="s">
        <v>52</v>
      </c>
      <c r="E8" s="131">
        <v>11</v>
      </c>
      <c r="F8" s="132" t="s">
        <v>93</v>
      </c>
      <c r="G8" s="109">
        <v>15.6</v>
      </c>
      <c r="H8" s="110">
        <v>25</v>
      </c>
      <c r="I8" s="293">
        <v>15</v>
      </c>
      <c r="J8" s="110">
        <v>12.5</v>
      </c>
      <c r="K8" s="273">
        <v>10</v>
      </c>
      <c r="L8" s="110">
        <v>25</v>
      </c>
      <c r="M8" s="110">
        <v>25</v>
      </c>
      <c r="N8" s="296">
        <f aca="true" t="shared" si="0" ref="N8:N15">SUM(G8:M8)</f>
        <v>128.1</v>
      </c>
      <c r="O8" s="297">
        <f>SUM(G8:M8)-K8</f>
        <v>118.1</v>
      </c>
      <c r="P8" s="244">
        <v>7</v>
      </c>
    </row>
    <row r="9" spans="1:16" ht="12.75">
      <c r="A9" s="111">
        <v>2</v>
      </c>
      <c r="B9" s="61" t="s">
        <v>83</v>
      </c>
      <c r="C9" s="61" t="s">
        <v>184</v>
      </c>
      <c r="D9" s="62" t="s">
        <v>52</v>
      </c>
      <c r="E9" s="62">
        <v>11</v>
      </c>
      <c r="F9" s="63" t="s">
        <v>53</v>
      </c>
      <c r="G9" s="84">
        <v>32.5</v>
      </c>
      <c r="H9" s="100" t="s">
        <v>40</v>
      </c>
      <c r="I9" s="70">
        <v>25</v>
      </c>
      <c r="J9" s="70">
        <v>9</v>
      </c>
      <c r="K9" s="70">
        <v>7.2</v>
      </c>
      <c r="L9" s="70">
        <v>15</v>
      </c>
      <c r="M9" s="84" t="s">
        <v>40</v>
      </c>
      <c r="N9" s="135">
        <f t="shared" si="0"/>
        <v>88.7</v>
      </c>
      <c r="O9" s="298">
        <f aca="true" t="shared" si="1" ref="O9:O15">SUM(G9:M9)</f>
        <v>88.7</v>
      </c>
      <c r="P9" s="245">
        <v>7</v>
      </c>
    </row>
    <row r="10" spans="1:16" ht="12.75">
      <c r="A10" s="111">
        <v>3</v>
      </c>
      <c r="B10" s="89" t="s">
        <v>129</v>
      </c>
      <c r="C10" s="178" t="s">
        <v>183</v>
      </c>
      <c r="D10" s="92" t="s">
        <v>52</v>
      </c>
      <c r="E10" s="92">
        <v>11</v>
      </c>
      <c r="F10" s="93" t="s">
        <v>131</v>
      </c>
      <c r="G10" s="65" t="s">
        <v>132</v>
      </c>
      <c r="H10" s="66">
        <v>18</v>
      </c>
      <c r="I10" s="66">
        <v>18</v>
      </c>
      <c r="J10" s="65" t="s">
        <v>132</v>
      </c>
      <c r="K10" s="65" t="s">
        <v>132</v>
      </c>
      <c r="L10" s="65" t="s">
        <v>132</v>
      </c>
      <c r="M10" s="65" t="s">
        <v>132</v>
      </c>
      <c r="N10" s="135">
        <f t="shared" si="0"/>
        <v>36</v>
      </c>
      <c r="O10" s="298">
        <f t="shared" si="1"/>
        <v>36</v>
      </c>
      <c r="P10" s="245">
        <v>3</v>
      </c>
    </row>
    <row r="11" spans="1:16" ht="12.75">
      <c r="A11" s="111">
        <v>4</v>
      </c>
      <c r="B11" s="89" t="s">
        <v>152</v>
      </c>
      <c r="C11" s="90" t="s">
        <v>55</v>
      </c>
      <c r="D11" s="92" t="s">
        <v>52</v>
      </c>
      <c r="E11" s="92">
        <v>11</v>
      </c>
      <c r="F11" s="93" t="s">
        <v>72</v>
      </c>
      <c r="G11" s="65" t="s">
        <v>132</v>
      </c>
      <c r="H11" s="65" t="s">
        <v>132</v>
      </c>
      <c r="I11" s="65" t="s">
        <v>132</v>
      </c>
      <c r="J11" s="65" t="s">
        <v>132</v>
      </c>
      <c r="K11" s="65" t="s">
        <v>132</v>
      </c>
      <c r="L11" s="70">
        <v>12</v>
      </c>
      <c r="M11" s="104">
        <v>18</v>
      </c>
      <c r="N11" s="135">
        <f>SUM(G11:M11)</f>
        <v>30</v>
      </c>
      <c r="O11" s="298">
        <f>SUM(G11:M11)</f>
        <v>30</v>
      </c>
      <c r="P11" s="245">
        <v>2</v>
      </c>
    </row>
    <row r="12" spans="1:16" ht="12.75">
      <c r="A12" s="111">
        <v>5</v>
      </c>
      <c r="B12" s="286" t="s">
        <v>63</v>
      </c>
      <c r="C12" s="287" t="s">
        <v>64</v>
      </c>
      <c r="D12" s="288" t="s">
        <v>52</v>
      </c>
      <c r="E12" s="288">
        <v>11</v>
      </c>
      <c r="F12" s="289" t="s">
        <v>60</v>
      </c>
      <c r="G12" s="142">
        <v>23.4</v>
      </c>
      <c r="H12" s="150" t="s">
        <v>132</v>
      </c>
      <c r="I12" s="150" t="s">
        <v>132</v>
      </c>
      <c r="J12" s="150" t="s">
        <v>132</v>
      </c>
      <c r="K12" s="150" t="s">
        <v>132</v>
      </c>
      <c r="L12" s="150" t="s">
        <v>132</v>
      </c>
      <c r="M12" s="150" t="s">
        <v>132</v>
      </c>
      <c r="N12" s="193">
        <f t="shared" si="0"/>
        <v>23.4</v>
      </c>
      <c r="O12" s="299">
        <f t="shared" si="1"/>
        <v>23.4</v>
      </c>
      <c r="P12" s="247">
        <v>1</v>
      </c>
    </row>
    <row r="13" spans="1:16" ht="12.75">
      <c r="A13" s="111">
        <v>6</v>
      </c>
      <c r="B13" s="89" t="s">
        <v>94</v>
      </c>
      <c r="C13" s="90" t="s">
        <v>64</v>
      </c>
      <c r="D13" s="92" t="s">
        <v>52</v>
      </c>
      <c r="E13" s="92">
        <v>11</v>
      </c>
      <c r="F13" s="93" t="s">
        <v>71</v>
      </c>
      <c r="G13" s="84">
        <v>19.5</v>
      </c>
      <c r="H13" s="65" t="s">
        <v>132</v>
      </c>
      <c r="I13" s="65" t="s">
        <v>132</v>
      </c>
      <c r="J13" s="65" t="s">
        <v>132</v>
      </c>
      <c r="K13" s="65" t="s">
        <v>132</v>
      </c>
      <c r="L13" s="65" t="s">
        <v>132</v>
      </c>
      <c r="M13" s="65" t="s">
        <v>132</v>
      </c>
      <c r="N13" s="135">
        <f t="shared" si="0"/>
        <v>19.5</v>
      </c>
      <c r="O13" s="298">
        <f t="shared" si="1"/>
        <v>19.5</v>
      </c>
      <c r="P13" s="245">
        <v>1</v>
      </c>
    </row>
    <row r="14" spans="1:16" ht="12.75">
      <c r="A14" s="111">
        <v>7</v>
      </c>
      <c r="B14" s="61" t="s">
        <v>164</v>
      </c>
      <c r="C14" s="61" t="s">
        <v>165</v>
      </c>
      <c r="D14" s="62" t="s">
        <v>52</v>
      </c>
      <c r="E14" s="62">
        <v>11</v>
      </c>
      <c r="F14" s="63" t="s">
        <v>166</v>
      </c>
      <c r="G14" s="65" t="s">
        <v>132</v>
      </c>
      <c r="H14" s="65" t="s">
        <v>132</v>
      </c>
      <c r="I14" s="65" t="s">
        <v>132</v>
      </c>
      <c r="J14" s="65" t="s">
        <v>132</v>
      </c>
      <c r="K14" s="65" t="s">
        <v>132</v>
      </c>
      <c r="L14" s="70">
        <v>18</v>
      </c>
      <c r="M14" s="65" t="s">
        <v>132</v>
      </c>
      <c r="N14" s="135">
        <f t="shared" si="0"/>
        <v>18</v>
      </c>
      <c r="O14" s="298">
        <f t="shared" si="1"/>
        <v>18</v>
      </c>
      <c r="P14" s="245">
        <v>1</v>
      </c>
    </row>
    <row r="15" spans="1:16" ht="13.5" thickBot="1">
      <c r="A15" s="112">
        <v>8</v>
      </c>
      <c r="B15" s="124" t="s">
        <v>54</v>
      </c>
      <c r="C15" s="125" t="s">
        <v>55</v>
      </c>
      <c r="D15" s="126" t="s">
        <v>52</v>
      </c>
      <c r="E15" s="126">
        <v>11</v>
      </c>
      <c r="F15" s="127" t="s">
        <v>72</v>
      </c>
      <c r="G15" s="114" t="s">
        <v>40</v>
      </c>
      <c r="H15" s="128">
        <v>15</v>
      </c>
      <c r="I15" s="145" t="s">
        <v>132</v>
      </c>
      <c r="J15" s="145" t="s">
        <v>132</v>
      </c>
      <c r="K15" s="145" t="s">
        <v>132</v>
      </c>
      <c r="L15" s="145" t="s">
        <v>132</v>
      </c>
      <c r="M15" s="145" t="s">
        <v>132</v>
      </c>
      <c r="N15" s="137">
        <f t="shared" si="0"/>
        <v>15</v>
      </c>
      <c r="O15" s="300">
        <f t="shared" si="1"/>
        <v>15</v>
      </c>
      <c r="P15" s="246">
        <v>2</v>
      </c>
    </row>
    <row r="16" spans="1:16" ht="13.5" thickBot="1">
      <c r="A16" s="48"/>
      <c r="B16" s="49"/>
      <c r="C16" s="50"/>
      <c r="D16" s="51"/>
      <c r="E16" s="51"/>
      <c r="F16" s="52"/>
      <c r="G16" s="53"/>
      <c r="H16" s="53"/>
      <c r="I16" s="150"/>
      <c r="J16" s="53"/>
      <c r="K16" s="53"/>
      <c r="L16" s="53"/>
      <c r="M16" s="86"/>
      <c r="N16" s="301"/>
      <c r="O16" s="301"/>
      <c r="P16" s="248"/>
    </row>
    <row r="17" spans="1:16" ht="13.5" thickBot="1">
      <c r="A17" s="116">
        <v>1</v>
      </c>
      <c r="B17" s="117" t="s">
        <v>159</v>
      </c>
      <c r="C17" s="117" t="s">
        <v>159</v>
      </c>
      <c r="D17" s="118" t="s">
        <v>52</v>
      </c>
      <c r="E17" s="118">
        <v>12</v>
      </c>
      <c r="F17" s="119" t="s">
        <v>159</v>
      </c>
      <c r="G17" s="120" t="s">
        <v>159</v>
      </c>
      <c r="H17" s="120" t="s">
        <v>159</v>
      </c>
      <c r="I17" s="120" t="s">
        <v>159</v>
      </c>
      <c r="J17" s="120" t="s">
        <v>159</v>
      </c>
      <c r="K17" s="120" t="s">
        <v>159</v>
      </c>
      <c r="L17" s="120" t="s">
        <v>159</v>
      </c>
      <c r="M17" s="120" t="s">
        <v>159</v>
      </c>
      <c r="N17" s="302">
        <f>SUM(G17:M17)</f>
        <v>0</v>
      </c>
      <c r="O17" s="303">
        <f>SUM(H17:N17)</f>
        <v>0</v>
      </c>
      <c r="P17" s="254" t="s">
        <v>159</v>
      </c>
    </row>
    <row r="18" spans="1:16" ht="13.5" thickBot="1">
      <c r="A18" s="48"/>
      <c r="B18" s="49"/>
      <c r="C18" s="50"/>
      <c r="D18" s="51"/>
      <c r="E18" s="51"/>
      <c r="F18" s="52"/>
      <c r="G18" s="78"/>
      <c r="H18" s="78"/>
      <c r="I18" s="153"/>
      <c r="J18" s="153"/>
      <c r="K18" s="69"/>
      <c r="L18" s="78"/>
      <c r="M18" s="87"/>
      <c r="N18" s="234"/>
      <c r="O18" s="234"/>
      <c r="P18" s="255"/>
    </row>
    <row r="19" spans="1:16" ht="12.75">
      <c r="A19" s="105">
        <v>1</v>
      </c>
      <c r="B19" s="106" t="s">
        <v>58</v>
      </c>
      <c r="C19" s="122" t="s">
        <v>59</v>
      </c>
      <c r="D19" s="107" t="s">
        <v>56</v>
      </c>
      <c r="E19" s="107">
        <v>22</v>
      </c>
      <c r="F19" s="108" t="s">
        <v>57</v>
      </c>
      <c r="G19" s="109">
        <v>32.5</v>
      </c>
      <c r="H19" s="110">
        <v>25</v>
      </c>
      <c r="I19" s="110">
        <v>18</v>
      </c>
      <c r="J19" s="110">
        <v>25</v>
      </c>
      <c r="K19" s="154">
        <v>12</v>
      </c>
      <c r="L19" s="109">
        <v>18</v>
      </c>
      <c r="M19" s="326" t="s">
        <v>202</v>
      </c>
      <c r="N19" s="329">
        <f aca="true" t="shared" si="2" ref="N19:N30">SUM(G19:M19)</f>
        <v>130.5</v>
      </c>
      <c r="O19" s="330">
        <f>SUM(G19:M19)</f>
        <v>130.5</v>
      </c>
      <c r="P19" s="247">
        <v>7</v>
      </c>
    </row>
    <row r="20" spans="1:16" ht="12.75">
      <c r="A20" s="111">
        <v>2</v>
      </c>
      <c r="B20" s="89" t="s">
        <v>103</v>
      </c>
      <c r="C20" s="90" t="s">
        <v>104</v>
      </c>
      <c r="D20" s="62" t="s">
        <v>56</v>
      </c>
      <c r="E20" s="62">
        <v>22</v>
      </c>
      <c r="F20" s="63" t="s">
        <v>57</v>
      </c>
      <c r="G20" s="84">
        <v>19.5</v>
      </c>
      <c r="H20" s="259">
        <v>15</v>
      </c>
      <c r="I20" s="66">
        <v>15</v>
      </c>
      <c r="J20" s="66">
        <v>15</v>
      </c>
      <c r="K20" s="70">
        <v>20</v>
      </c>
      <c r="L20" s="84">
        <v>15</v>
      </c>
      <c r="M20" s="104">
        <v>25</v>
      </c>
      <c r="N20" s="331">
        <f t="shared" si="2"/>
        <v>124.5</v>
      </c>
      <c r="O20" s="332">
        <f>SUM(G20:M20)-H20</f>
        <v>109.5</v>
      </c>
      <c r="P20" s="245">
        <v>7</v>
      </c>
    </row>
    <row r="21" spans="1:16" ht="12.75">
      <c r="A21" s="111">
        <v>3</v>
      </c>
      <c r="B21" s="61" t="s">
        <v>24</v>
      </c>
      <c r="C21" s="67" t="s">
        <v>74</v>
      </c>
      <c r="D21" s="62" t="s">
        <v>56</v>
      </c>
      <c r="E21" s="62">
        <v>22</v>
      </c>
      <c r="F21" s="63" t="s">
        <v>57</v>
      </c>
      <c r="G21" s="259">
        <v>5.2</v>
      </c>
      <c r="H21" s="70">
        <v>8</v>
      </c>
      <c r="I21" s="70">
        <v>25</v>
      </c>
      <c r="J21" s="70">
        <v>18</v>
      </c>
      <c r="K21" s="66">
        <v>14.4</v>
      </c>
      <c r="L21" s="84">
        <v>25</v>
      </c>
      <c r="M21" s="104">
        <v>18</v>
      </c>
      <c r="N21" s="331">
        <f t="shared" si="2"/>
        <v>113.60000000000001</v>
      </c>
      <c r="O21" s="332">
        <f>SUM(G21:M21)-G21</f>
        <v>108.4</v>
      </c>
      <c r="P21" s="245">
        <v>7</v>
      </c>
    </row>
    <row r="22" spans="1:16" ht="12.75">
      <c r="A22" s="111">
        <v>4</v>
      </c>
      <c r="B22" s="89" t="s">
        <v>133</v>
      </c>
      <c r="C22" s="90" t="s">
        <v>133</v>
      </c>
      <c r="D22" s="62" t="s">
        <v>56</v>
      </c>
      <c r="E22" s="62">
        <v>22</v>
      </c>
      <c r="F22" s="63" t="s">
        <v>57</v>
      </c>
      <c r="G22" s="275" t="s">
        <v>132</v>
      </c>
      <c r="H22" s="70">
        <v>18</v>
      </c>
      <c r="I22" s="66">
        <v>12</v>
      </c>
      <c r="J22" s="70">
        <v>8</v>
      </c>
      <c r="K22" s="66">
        <v>6.4</v>
      </c>
      <c r="L22" s="84">
        <v>12</v>
      </c>
      <c r="M22" s="104">
        <v>12</v>
      </c>
      <c r="N22" s="331">
        <f t="shared" si="2"/>
        <v>68.4</v>
      </c>
      <c r="O22" s="332">
        <f aca="true" t="shared" si="3" ref="O22:O30">SUM(G22:M22)</f>
        <v>68.4</v>
      </c>
      <c r="P22" s="245">
        <v>6</v>
      </c>
    </row>
    <row r="23" spans="1:16" ht="12.75">
      <c r="A23" s="123">
        <v>5</v>
      </c>
      <c r="B23" s="61" t="s">
        <v>67</v>
      </c>
      <c r="C23" s="67" t="s">
        <v>96</v>
      </c>
      <c r="D23" s="62" t="s">
        <v>56</v>
      </c>
      <c r="E23" s="62">
        <v>22</v>
      </c>
      <c r="F23" s="63" t="s">
        <v>57</v>
      </c>
      <c r="G23" s="66">
        <v>15.6</v>
      </c>
      <c r="H23" s="66">
        <v>6</v>
      </c>
      <c r="I23" s="70">
        <v>6</v>
      </c>
      <c r="J23" s="66">
        <v>10</v>
      </c>
      <c r="K23" s="70">
        <v>8</v>
      </c>
      <c r="L23" s="84">
        <v>10</v>
      </c>
      <c r="M23" s="275" t="s">
        <v>132</v>
      </c>
      <c r="N23" s="331">
        <f t="shared" si="2"/>
        <v>55.6</v>
      </c>
      <c r="O23" s="332">
        <f t="shared" si="3"/>
        <v>55.6</v>
      </c>
      <c r="P23" s="245">
        <v>7</v>
      </c>
    </row>
    <row r="24" spans="1:16" ht="12.75">
      <c r="A24" s="123">
        <v>6</v>
      </c>
      <c r="B24" s="61" t="s">
        <v>6</v>
      </c>
      <c r="C24" s="67" t="s">
        <v>7</v>
      </c>
      <c r="D24" s="62" t="s">
        <v>56</v>
      </c>
      <c r="E24" s="62">
        <v>22</v>
      </c>
      <c r="F24" s="63" t="s">
        <v>57</v>
      </c>
      <c r="G24" s="70">
        <v>7.8</v>
      </c>
      <c r="H24" s="70">
        <v>10</v>
      </c>
      <c r="I24" s="66">
        <v>10</v>
      </c>
      <c r="J24" s="70">
        <v>6</v>
      </c>
      <c r="K24" s="66">
        <v>3.2</v>
      </c>
      <c r="L24" s="84">
        <v>8</v>
      </c>
      <c r="M24" s="275" t="s">
        <v>132</v>
      </c>
      <c r="N24" s="331">
        <f t="shared" si="2"/>
        <v>45</v>
      </c>
      <c r="O24" s="332">
        <f t="shared" si="3"/>
        <v>45</v>
      </c>
      <c r="P24" s="245">
        <v>6</v>
      </c>
    </row>
    <row r="25" spans="1:16" ht="12.75">
      <c r="A25" s="111">
        <v>7</v>
      </c>
      <c r="B25" s="61" t="s">
        <v>65</v>
      </c>
      <c r="C25" s="67" t="s">
        <v>11</v>
      </c>
      <c r="D25" s="62" t="s">
        <v>56</v>
      </c>
      <c r="E25" s="62">
        <v>22</v>
      </c>
      <c r="F25" s="63" t="s">
        <v>66</v>
      </c>
      <c r="G25" s="70">
        <v>23.4</v>
      </c>
      <c r="H25" s="65" t="s">
        <v>132</v>
      </c>
      <c r="I25" s="65" t="s">
        <v>132</v>
      </c>
      <c r="J25" s="65" t="s">
        <v>132</v>
      </c>
      <c r="K25" s="65" t="s">
        <v>132</v>
      </c>
      <c r="L25" s="85" t="s">
        <v>132</v>
      </c>
      <c r="M25" s="65" t="s">
        <v>132</v>
      </c>
      <c r="N25" s="331">
        <f t="shared" si="2"/>
        <v>23.4</v>
      </c>
      <c r="O25" s="332">
        <f t="shared" si="3"/>
        <v>23.4</v>
      </c>
      <c r="P25" s="245">
        <v>1</v>
      </c>
    </row>
    <row r="26" spans="1:16" ht="12.75">
      <c r="A26" s="111">
        <v>8</v>
      </c>
      <c r="B26" s="61" t="s">
        <v>61</v>
      </c>
      <c r="C26" s="67" t="s">
        <v>62</v>
      </c>
      <c r="D26" s="62" t="s">
        <v>56</v>
      </c>
      <c r="E26" s="62">
        <v>22</v>
      </c>
      <c r="F26" s="63" t="s">
        <v>57</v>
      </c>
      <c r="G26" s="70">
        <v>10.4</v>
      </c>
      <c r="H26" s="100" t="s">
        <v>40</v>
      </c>
      <c r="I26" s="70">
        <v>8</v>
      </c>
      <c r="J26" s="70">
        <v>4</v>
      </c>
      <c r="K26" s="65" t="s">
        <v>132</v>
      </c>
      <c r="L26" s="85" t="s">
        <v>132</v>
      </c>
      <c r="M26" s="65" t="s">
        <v>132</v>
      </c>
      <c r="N26" s="331">
        <f t="shared" si="2"/>
        <v>22.4</v>
      </c>
      <c r="O26" s="332">
        <f t="shared" si="3"/>
        <v>22.4</v>
      </c>
      <c r="P26" s="245">
        <v>4</v>
      </c>
    </row>
    <row r="27" spans="1:16" ht="12.75">
      <c r="A27" s="111">
        <v>9</v>
      </c>
      <c r="B27" s="89" t="s">
        <v>155</v>
      </c>
      <c r="C27" s="90" t="s">
        <v>62</v>
      </c>
      <c r="D27" s="62" t="s">
        <v>56</v>
      </c>
      <c r="E27" s="62">
        <v>22</v>
      </c>
      <c r="F27" s="63" t="s">
        <v>57</v>
      </c>
      <c r="G27" s="65" t="s">
        <v>132</v>
      </c>
      <c r="H27" s="65" t="s">
        <v>132</v>
      </c>
      <c r="I27" s="65" t="s">
        <v>132</v>
      </c>
      <c r="J27" s="65" t="s">
        <v>132</v>
      </c>
      <c r="K27" s="70">
        <v>9.6</v>
      </c>
      <c r="L27" s="84">
        <v>6</v>
      </c>
      <c r="M27" s="65" t="s">
        <v>132</v>
      </c>
      <c r="N27" s="331">
        <f t="shared" si="2"/>
        <v>15.6</v>
      </c>
      <c r="O27" s="332">
        <f t="shared" si="3"/>
        <v>15.6</v>
      </c>
      <c r="P27" s="245">
        <v>3</v>
      </c>
    </row>
    <row r="28" spans="1:16" ht="12.75">
      <c r="A28" s="111">
        <v>10</v>
      </c>
      <c r="B28" s="89" t="s">
        <v>186</v>
      </c>
      <c r="C28" s="90" t="s">
        <v>187</v>
      </c>
      <c r="D28" s="92" t="s">
        <v>56</v>
      </c>
      <c r="E28" s="92">
        <v>22</v>
      </c>
      <c r="F28" s="93" t="s">
        <v>66</v>
      </c>
      <c r="G28" s="85" t="s">
        <v>132</v>
      </c>
      <c r="H28" s="85" t="s">
        <v>132</v>
      </c>
      <c r="I28" s="85" t="s">
        <v>132</v>
      </c>
      <c r="J28" s="85" t="s">
        <v>132</v>
      </c>
      <c r="K28" s="85" t="s">
        <v>132</v>
      </c>
      <c r="L28" s="85" t="s">
        <v>132</v>
      </c>
      <c r="M28" s="66">
        <v>15</v>
      </c>
      <c r="N28" s="331">
        <f>SUM(G28:M28)</f>
        <v>15</v>
      </c>
      <c r="O28" s="333">
        <f>SUM(G28:M28)</f>
        <v>15</v>
      </c>
      <c r="P28" s="245">
        <v>1</v>
      </c>
    </row>
    <row r="29" spans="1:16" ht="12.75">
      <c r="A29" s="111">
        <v>11</v>
      </c>
      <c r="B29" s="61" t="s">
        <v>68</v>
      </c>
      <c r="C29" s="67" t="s">
        <v>69</v>
      </c>
      <c r="D29" s="62" t="s">
        <v>56</v>
      </c>
      <c r="E29" s="62">
        <v>22</v>
      </c>
      <c r="F29" s="63" t="s">
        <v>66</v>
      </c>
      <c r="G29" s="99">
        <v>13</v>
      </c>
      <c r="H29" s="65" t="s">
        <v>132</v>
      </c>
      <c r="I29" s="65" t="s">
        <v>132</v>
      </c>
      <c r="J29" s="65" t="s">
        <v>132</v>
      </c>
      <c r="K29" s="65" t="s">
        <v>132</v>
      </c>
      <c r="L29" s="85" t="s">
        <v>132</v>
      </c>
      <c r="M29" s="65" t="s">
        <v>132</v>
      </c>
      <c r="N29" s="331">
        <f t="shared" si="2"/>
        <v>13</v>
      </c>
      <c r="O29" s="332">
        <f t="shared" si="3"/>
        <v>13</v>
      </c>
      <c r="P29" s="245">
        <v>1</v>
      </c>
    </row>
    <row r="30" spans="1:16" ht="13.5" thickBot="1">
      <c r="A30" s="112">
        <v>12</v>
      </c>
      <c r="B30" s="155" t="s">
        <v>156</v>
      </c>
      <c r="C30" s="156" t="s">
        <v>157</v>
      </c>
      <c r="D30" s="126" t="s">
        <v>56</v>
      </c>
      <c r="E30" s="126">
        <v>22</v>
      </c>
      <c r="F30" s="127" t="s">
        <v>57</v>
      </c>
      <c r="G30" s="145" t="s">
        <v>132</v>
      </c>
      <c r="H30" s="145" t="s">
        <v>132</v>
      </c>
      <c r="I30" s="145" t="s">
        <v>132</v>
      </c>
      <c r="J30" s="145" t="s">
        <v>132</v>
      </c>
      <c r="K30" s="115">
        <v>4.8</v>
      </c>
      <c r="L30" s="166" t="s">
        <v>132</v>
      </c>
      <c r="M30" s="145" t="s">
        <v>132</v>
      </c>
      <c r="N30" s="334">
        <f t="shared" si="2"/>
        <v>4.8</v>
      </c>
      <c r="O30" s="335">
        <f t="shared" si="3"/>
        <v>4.8</v>
      </c>
      <c r="P30" s="246">
        <v>1</v>
      </c>
    </row>
    <row r="31" spans="1:16" ht="13.5" thickBot="1">
      <c r="A31" s="48"/>
      <c r="B31" s="49"/>
      <c r="C31" s="50"/>
      <c r="D31" s="51"/>
      <c r="E31" s="51"/>
      <c r="F31" s="52"/>
      <c r="G31" s="78"/>
      <c r="H31" s="78"/>
      <c r="I31" s="78"/>
      <c r="J31" s="78"/>
      <c r="K31" s="78"/>
      <c r="L31" s="328"/>
      <c r="N31" s="428"/>
      <c r="O31" s="428"/>
      <c r="P31" s="249"/>
    </row>
    <row r="32" spans="1:16" ht="13.5" thickBot="1">
      <c r="A32" s="116">
        <v>1</v>
      </c>
      <c r="B32" s="117" t="s">
        <v>116</v>
      </c>
      <c r="C32" s="151"/>
      <c r="D32" s="118" t="s">
        <v>15</v>
      </c>
      <c r="E32" s="118">
        <v>35</v>
      </c>
      <c r="F32" s="119" t="s">
        <v>73</v>
      </c>
      <c r="G32" s="121" t="s">
        <v>79</v>
      </c>
      <c r="H32" s="152" t="s">
        <v>132</v>
      </c>
      <c r="I32" s="152" t="s">
        <v>132</v>
      </c>
      <c r="J32" s="152" t="s">
        <v>132</v>
      </c>
      <c r="K32" s="152" t="s">
        <v>132</v>
      </c>
      <c r="L32" s="152" t="s">
        <v>132</v>
      </c>
      <c r="M32" s="152" t="s">
        <v>132</v>
      </c>
      <c r="N32" s="302">
        <f>SUM(G32:M32)</f>
        <v>0</v>
      </c>
      <c r="O32" s="303">
        <f>SUM(G32:M32)</f>
        <v>0</v>
      </c>
      <c r="P32" s="250">
        <v>1</v>
      </c>
    </row>
    <row r="33" spans="1:16" ht="13.5" thickBot="1">
      <c r="A33" s="54"/>
      <c r="B33" s="49"/>
      <c r="C33" s="50"/>
      <c r="D33" s="48"/>
      <c r="E33" s="51"/>
      <c r="F33" s="52"/>
      <c r="G33" s="78"/>
      <c r="H33" s="69"/>
      <c r="I33" s="69"/>
      <c r="J33" s="78"/>
      <c r="K33" s="78"/>
      <c r="L33" s="78"/>
      <c r="M33" s="87"/>
      <c r="N33" s="304"/>
      <c r="O33" s="304"/>
      <c r="P33" s="248"/>
    </row>
    <row r="34" spans="1:16" ht="12.75">
      <c r="A34" s="105">
        <v>1</v>
      </c>
      <c r="B34" s="106" t="s">
        <v>141</v>
      </c>
      <c r="C34" s="122" t="s">
        <v>142</v>
      </c>
      <c r="D34" s="131" t="s">
        <v>19</v>
      </c>
      <c r="E34" s="131" t="s">
        <v>26</v>
      </c>
      <c r="F34" s="129" t="s">
        <v>143</v>
      </c>
      <c r="G34" s="141" t="s">
        <v>132</v>
      </c>
      <c r="H34" s="141" t="s">
        <v>132</v>
      </c>
      <c r="I34" s="110">
        <v>12.5</v>
      </c>
      <c r="J34" s="110">
        <v>12.5</v>
      </c>
      <c r="K34" s="141" t="s">
        <v>132</v>
      </c>
      <c r="L34" s="173" t="s">
        <v>40</v>
      </c>
      <c r="M34" s="227" t="s">
        <v>132</v>
      </c>
      <c r="N34" s="305">
        <f>SUM(G34:M34)</f>
        <v>25</v>
      </c>
      <c r="O34" s="306">
        <f>SUM(G34:M34)</f>
        <v>25</v>
      </c>
      <c r="P34" s="244">
        <v>3</v>
      </c>
    </row>
    <row r="35" spans="1:16" ht="12.75">
      <c r="A35" s="174">
        <v>2</v>
      </c>
      <c r="B35" s="89" t="s">
        <v>171</v>
      </c>
      <c r="C35" s="90" t="s">
        <v>172</v>
      </c>
      <c r="D35" s="92" t="s">
        <v>19</v>
      </c>
      <c r="E35" s="92" t="s">
        <v>26</v>
      </c>
      <c r="F35" s="89" t="s">
        <v>143</v>
      </c>
      <c r="G35" s="65" t="s">
        <v>132</v>
      </c>
      <c r="H35" s="65" t="s">
        <v>132</v>
      </c>
      <c r="I35" s="65" t="s">
        <v>132</v>
      </c>
      <c r="J35" s="65" t="s">
        <v>132</v>
      </c>
      <c r="K35" s="65" t="s">
        <v>132</v>
      </c>
      <c r="L35" s="70">
        <v>12.5</v>
      </c>
      <c r="M35" s="228" t="s">
        <v>132</v>
      </c>
      <c r="N35" s="135">
        <f>SUM(G35:M35)</f>
        <v>12.5</v>
      </c>
      <c r="O35" s="298">
        <f>SUM(G35:M35)</f>
        <v>12.5</v>
      </c>
      <c r="P35" s="245">
        <v>1</v>
      </c>
    </row>
    <row r="36" spans="1:16" ht="13.5" thickBot="1">
      <c r="A36" s="112">
        <v>3</v>
      </c>
      <c r="B36" s="124" t="s">
        <v>144</v>
      </c>
      <c r="C36" s="125" t="s">
        <v>145</v>
      </c>
      <c r="D36" s="113" t="s">
        <v>19</v>
      </c>
      <c r="E36" s="113" t="s">
        <v>26</v>
      </c>
      <c r="F36" s="155" t="s">
        <v>143</v>
      </c>
      <c r="G36" s="145" t="s">
        <v>132</v>
      </c>
      <c r="H36" s="145" t="s">
        <v>132</v>
      </c>
      <c r="I36" s="115">
        <v>9</v>
      </c>
      <c r="J36" s="145" t="s">
        <v>132</v>
      </c>
      <c r="K36" s="145" t="s">
        <v>132</v>
      </c>
      <c r="L36" s="145" t="s">
        <v>132</v>
      </c>
      <c r="M36" s="229" t="s">
        <v>132</v>
      </c>
      <c r="N36" s="137">
        <f>SUM(G36:M36)</f>
        <v>9</v>
      </c>
      <c r="O36" s="300">
        <f>SUM(G36:M36)</f>
        <v>9</v>
      </c>
      <c r="P36" s="246">
        <v>1</v>
      </c>
    </row>
    <row r="37" spans="1:16" s="60" customFormat="1" ht="12.75" thickBot="1">
      <c r="A37" s="55"/>
      <c r="B37" s="56"/>
      <c r="C37" s="57"/>
      <c r="D37" s="58"/>
      <c r="E37" s="58"/>
      <c r="F37" s="59"/>
      <c r="G37" s="78"/>
      <c r="H37" s="78"/>
      <c r="I37" s="78"/>
      <c r="J37" s="78"/>
      <c r="K37" s="78"/>
      <c r="L37" s="78"/>
      <c r="M37" s="87"/>
      <c r="N37" s="234"/>
      <c r="O37" s="234"/>
      <c r="P37" s="251"/>
    </row>
    <row r="38" spans="1:16" s="60" customFormat="1" ht="12">
      <c r="A38" s="157">
        <v>1</v>
      </c>
      <c r="B38" s="158" t="s">
        <v>21</v>
      </c>
      <c r="C38" s="158" t="s">
        <v>22</v>
      </c>
      <c r="D38" s="131" t="s">
        <v>19</v>
      </c>
      <c r="E38" s="131" t="s">
        <v>20</v>
      </c>
      <c r="F38" s="132" t="s">
        <v>123</v>
      </c>
      <c r="G38" s="133">
        <v>16.25</v>
      </c>
      <c r="H38" s="110">
        <v>12.5</v>
      </c>
      <c r="I38" s="110">
        <v>12.5</v>
      </c>
      <c r="J38" s="110">
        <v>9</v>
      </c>
      <c r="K38" s="110">
        <v>10</v>
      </c>
      <c r="L38" s="110">
        <v>12.5</v>
      </c>
      <c r="M38" s="227" t="s">
        <v>132</v>
      </c>
      <c r="N38" s="235">
        <f>SUM(G38:M38)</f>
        <v>72.75</v>
      </c>
      <c r="O38" s="243">
        <f>SUM(G38:M38)</f>
        <v>72.75</v>
      </c>
      <c r="P38" s="252">
        <v>7</v>
      </c>
    </row>
    <row r="39" spans="1:16" s="60" customFormat="1" ht="12.75" thickBot="1">
      <c r="A39" s="159">
        <v>2</v>
      </c>
      <c r="B39" s="124" t="s">
        <v>151</v>
      </c>
      <c r="C39" s="125" t="s">
        <v>153</v>
      </c>
      <c r="D39" s="113" t="s">
        <v>19</v>
      </c>
      <c r="E39" s="113" t="s">
        <v>20</v>
      </c>
      <c r="F39" s="155" t="s">
        <v>154</v>
      </c>
      <c r="G39" s="145" t="s">
        <v>132</v>
      </c>
      <c r="H39" s="145" t="s">
        <v>132</v>
      </c>
      <c r="I39" s="115">
        <v>9</v>
      </c>
      <c r="J39" s="115">
        <v>12.5</v>
      </c>
      <c r="K39" s="115">
        <v>7.2</v>
      </c>
      <c r="L39" s="145" t="s">
        <v>132</v>
      </c>
      <c r="M39" s="145" t="s">
        <v>132</v>
      </c>
      <c r="N39" s="233">
        <f>SUM(G39:M39)</f>
        <v>28.7</v>
      </c>
      <c r="O39" s="242">
        <f>SUM(G39:M39)</f>
        <v>28.7</v>
      </c>
      <c r="P39" s="253">
        <v>3</v>
      </c>
    </row>
    <row r="40" spans="1:16" ht="13.5" thickBot="1">
      <c r="A40" s="48"/>
      <c r="B40" s="49"/>
      <c r="C40" s="50"/>
      <c r="D40" s="51"/>
      <c r="E40" s="51"/>
      <c r="F40" s="52"/>
      <c r="G40" s="78"/>
      <c r="H40" s="78"/>
      <c r="I40" s="78"/>
      <c r="J40" s="78"/>
      <c r="K40" s="78"/>
      <c r="L40" s="177"/>
      <c r="M40" s="230"/>
      <c r="N40" s="234"/>
      <c r="O40" s="234"/>
      <c r="P40" s="248"/>
    </row>
    <row r="41" spans="1:16" ht="12.75">
      <c r="A41" s="105">
        <v>1</v>
      </c>
      <c r="B41" s="106" t="s">
        <v>65</v>
      </c>
      <c r="C41" s="122" t="s">
        <v>11</v>
      </c>
      <c r="D41" s="131" t="s">
        <v>19</v>
      </c>
      <c r="E41" s="131" t="s">
        <v>25</v>
      </c>
      <c r="F41" s="129" t="s">
        <v>124</v>
      </c>
      <c r="G41" s="198" t="s">
        <v>132</v>
      </c>
      <c r="H41" s="133">
        <v>12.5</v>
      </c>
      <c r="I41" s="110">
        <v>25</v>
      </c>
      <c r="J41" s="162">
        <v>9</v>
      </c>
      <c r="K41" s="163" t="s">
        <v>40</v>
      </c>
      <c r="L41" s="65" t="s">
        <v>132</v>
      </c>
      <c r="M41" s="150" t="s">
        <v>132</v>
      </c>
      <c r="N41" s="235">
        <f aca="true" t="shared" si="4" ref="N41:N48">SUM(G41:M41)</f>
        <v>46.5</v>
      </c>
      <c r="O41" s="243">
        <f aca="true" t="shared" si="5" ref="O41:O48">SUM(G41:M41)</f>
        <v>46.5</v>
      </c>
      <c r="P41" s="244">
        <v>4</v>
      </c>
    </row>
    <row r="42" spans="1:16" ht="12.75">
      <c r="A42" s="161">
        <v>2</v>
      </c>
      <c r="B42" s="61" t="s">
        <v>146</v>
      </c>
      <c r="C42" s="256" t="s">
        <v>191</v>
      </c>
      <c r="D42" s="92" t="s">
        <v>19</v>
      </c>
      <c r="E42" s="92" t="s">
        <v>25</v>
      </c>
      <c r="F42" s="89" t="s">
        <v>148</v>
      </c>
      <c r="G42" s="65" t="s">
        <v>132</v>
      </c>
      <c r="H42" s="65" t="s">
        <v>132</v>
      </c>
      <c r="I42" s="75">
        <v>18</v>
      </c>
      <c r="J42" s="65" t="s">
        <v>132</v>
      </c>
      <c r="K42" s="70">
        <v>7.2</v>
      </c>
      <c r="L42" s="65" t="s">
        <v>132</v>
      </c>
      <c r="M42" s="70">
        <v>12.5</v>
      </c>
      <c r="N42" s="232">
        <f t="shared" si="4"/>
        <v>37.7</v>
      </c>
      <c r="O42" s="241">
        <f t="shared" si="5"/>
        <v>37.7</v>
      </c>
      <c r="P42" s="245">
        <v>3</v>
      </c>
    </row>
    <row r="43" spans="1:16" ht="12.75">
      <c r="A43" s="161">
        <v>3</v>
      </c>
      <c r="B43" s="61" t="s">
        <v>152</v>
      </c>
      <c r="C43" s="67" t="s">
        <v>108</v>
      </c>
      <c r="D43" s="92" t="s">
        <v>19</v>
      </c>
      <c r="E43" s="92" t="s">
        <v>25</v>
      </c>
      <c r="F43" s="89" t="s">
        <v>124</v>
      </c>
      <c r="G43" s="65" t="s">
        <v>132</v>
      </c>
      <c r="H43" s="65" t="s">
        <v>132</v>
      </c>
      <c r="I43" s="100" t="s">
        <v>40</v>
      </c>
      <c r="J43" s="70">
        <v>12.5</v>
      </c>
      <c r="K43" s="70">
        <v>10</v>
      </c>
      <c r="L43" s="65" t="s">
        <v>132</v>
      </c>
      <c r="M43" s="65" t="s">
        <v>132</v>
      </c>
      <c r="N43" s="232">
        <f t="shared" si="4"/>
        <v>22.5</v>
      </c>
      <c r="O43" s="241">
        <f t="shared" si="5"/>
        <v>22.5</v>
      </c>
      <c r="P43" s="245">
        <v>3</v>
      </c>
    </row>
    <row r="44" spans="1:16" ht="12.75">
      <c r="A44" s="161">
        <v>4</v>
      </c>
      <c r="B44" s="89" t="s">
        <v>0</v>
      </c>
      <c r="C44" s="90" t="s">
        <v>1</v>
      </c>
      <c r="D44" s="92" t="s">
        <v>19</v>
      </c>
      <c r="E44" s="92" t="s">
        <v>25</v>
      </c>
      <c r="F44" s="89" t="s">
        <v>124</v>
      </c>
      <c r="G44" s="176">
        <v>16.25</v>
      </c>
      <c r="H44" s="65" t="s">
        <v>132</v>
      </c>
      <c r="I44" s="65" t="s">
        <v>132</v>
      </c>
      <c r="J44" s="65" t="s">
        <v>132</v>
      </c>
      <c r="K44" s="65" t="s">
        <v>132</v>
      </c>
      <c r="L44" s="65" t="s">
        <v>132</v>
      </c>
      <c r="M44" s="65" t="s">
        <v>132</v>
      </c>
      <c r="N44" s="232">
        <f t="shared" si="4"/>
        <v>16.25</v>
      </c>
      <c r="O44" s="241">
        <f t="shared" si="5"/>
        <v>16.25</v>
      </c>
      <c r="P44" s="245">
        <v>1</v>
      </c>
    </row>
    <row r="45" spans="1:16" ht="12.75">
      <c r="A45" s="161">
        <v>5</v>
      </c>
      <c r="B45" s="61" t="s">
        <v>149</v>
      </c>
      <c r="C45" s="67" t="s">
        <v>150</v>
      </c>
      <c r="D45" s="92" t="s">
        <v>19</v>
      </c>
      <c r="E45" s="92" t="s">
        <v>25</v>
      </c>
      <c r="F45" s="89" t="s">
        <v>124</v>
      </c>
      <c r="G45" s="150" t="s">
        <v>132</v>
      </c>
      <c r="H45" s="65" t="s">
        <v>132</v>
      </c>
      <c r="I45" s="75">
        <v>15</v>
      </c>
      <c r="J45" s="65" t="s">
        <v>132</v>
      </c>
      <c r="K45" s="65" t="s">
        <v>132</v>
      </c>
      <c r="L45" s="65" t="s">
        <v>132</v>
      </c>
      <c r="M45" s="65" t="s">
        <v>132</v>
      </c>
      <c r="N45" s="232">
        <f t="shared" si="4"/>
        <v>15</v>
      </c>
      <c r="O45" s="241">
        <f t="shared" si="5"/>
        <v>15</v>
      </c>
      <c r="P45" s="245">
        <v>1</v>
      </c>
    </row>
    <row r="46" spans="1:16" ht="12.75">
      <c r="A46" s="161">
        <v>6</v>
      </c>
      <c r="B46" s="91" t="s">
        <v>107</v>
      </c>
      <c r="C46" s="91" t="s">
        <v>108</v>
      </c>
      <c r="D46" s="101" t="s">
        <v>19</v>
      </c>
      <c r="E46" s="101" t="s">
        <v>136</v>
      </c>
      <c r="F46" s="88" t="s">
        <v>80</v>
      </c>
      <c r="G46" s="144">
        <v>11.7</v>
      </c>
      <c r="H46" s="65" t="s">
        <v>132</v>
      </c>
      <c r="I46" s="65" t="s">
        <v>132</v>
      </c>
      <c r="J46" s="65" t="s">
        <v>132</v>
      </c>
      <c r="K46" s="65" t="s">
        <v>132</v>
      </c>
      <c r="L46" s="65" t="s">
        <v>132</v>
      </c>
      <c r="M46" s="65" t="s">
        <v>132</v>
      </c>
      <c r="N46" s="232">
        <f>SUM(G46:M46)</f>
        <v>11.7</v>
      </c>
      <c r="O46" s="241">
        <f>SUM(G46:M46)</f>
        <v>11.7</v>
      </c>
      <c r="P46" s="245">
        <v>1</v>
      </c>
    </row>
    <row r="47" spans="1:16" ht="12.75">
      <c r="A47" s="161">
        <v>7</v>
      </c>
      <c r="B47" s="61" t="s">
        <v>192</v>
      </c>
      <c r="C47" s="67" t="s">
        <v>193</v>
      </c>
      <c r="D47" s="92" t="s">
        <v>19</v>
      </c>
      <c r="E47" s="92" t="s">
        <v>25</v>
      </c>
      <c r="F47" s="89" t="s">
        <v>124</v>
      </c>
      <c r="G47" s="150" t="s">
        <v>132</v>
      </c>
      <c r="H47" s="65" t="s">
        <v>132</v>
      </c>
      <c r="I47" s="65" t="s">
        <v>132</v>
      </c>
      <c r="J47" s="65" t="s">
        <v>132</v>
      </c>
      <c r="K47" s="65" t="s">
        <v>132</v>
      </c>
      <c r="L47" s="65" t="s">
        <v>132</v>
      </c>
      <c r="M47" s="100" t="s">
        <v>40</v>
      </c>
      <c r="N47" s="232">
        <f>SUM(G47:M47)</f>
        <v>0</v>
      </c>
      <c r="O47" s="241">
        <f>SUM(G47:M47)</f>
        <v>0</v>
      </c>
      <c r="P47" s="245">
        <v>1</v>
      </c>
    </row>
    <row r="48" spans="1:16" ht="13.5" thickBot="1">
      <c r="A48" s="112">
        <v>8</v>
      </c>
      <c r="B48" s="155" t="s">
        <v>173</v>
      </c>
      <c r="C48" s="156" t="s">
        <v>174</v>
      </c>
      <c r="D48" s="113" t="s">
        <v>19</v>
      </c>
      <c r="E48" s="113" t="s">
        <v>25</v>
      </c>
      <c r="F48" s="155" t="s">
        <v>175</v>
      </c>
      <c r="G48" s="145" t="s">
        <v>132</v>
      </c>
      <c r="H48" s="145" t="s">
        <v>132</v>
      </c>
      <c r="I48" s="145" t="s">
        <v>132</v>
      </c>
      <c r="J48" s="145" t="s">
        <v>132</v>
      </c>
      <c r="K48" s="145" t="s">
        <v>132</v>
      </c>
      <c r="L48" s="172" t="s">
        <v>40</v>
      </c>
      <c r="M48" s="229" t="s">
        <v>132</v>
      </c>
      <c r="N48" s="233">
        <f t="shared" si="4"/>
        <v>0</v>
      </c>
      <c r="O48" s="242">
        <f t="shared" si="5"/>
        <v>0</v>
      </c>
      <c r="P48" s="246">
        <v>1</v>
      </c>
    </row>
    <row r="49" spans="1:16" ht="13.5" thickBot="1">
      <c r="A49" s="71"/>
      <c r="B49" s="49"/>
      <c r="C49" s="179"/>
      <c r="D49" s="51"/>
      <c r="E49" s="51"/>
      <c r="F49" s="52"/>
      <c r="G49" s="80"/>
      <c r="H49" s="78"/>
      <c r="I49" s="78"/>
      <c r="J49" s="78"/>
      <c r="K49" s="78"/>
      <c r="L49" s="177"/>
      <c r="M49" s="134"/>
      <c r="N49" s="236"/>
      <c r="O49" s="236"/>
      <c r="P49" s="248"/>
    </row>
    <row r="50" spans="1:16" ht="12.75">
      <c r="A50" s="105">
        <v>1</v>
      </c>
      <c r="B50" s="129" t="s">
        <v>23</v>
      </c>
      <c r="C50" s="175" t="s">
        <v>180</v>
      </c>
      <c r="D50" s="131" t="s">
        <v>19</v>
      </c>
      <c r="E50" s="131" t="s">
        <v>136</v>
      </c>
      <c r="F50" s="129" t="s">
        <v>138</v>
      </c>
      <c r="G50" s="309" t="s">
        <v>40</v>
      </c>
      <c r="H50" s="133">
        <v>12.5</v>
      </c>
      <c r="I50" s="141" t="s">
        <v>132</v>
      </c>
      <c r="J50" s="110">
        <v>12.5</v>
      </c>
      <c r="K50" s="110">
        <v>10</v>
      </c>
      <c r="L50" s="143">
        <v>25</v>
      </c>
      <c r="M50" s="110">
        <v>9</v>
      </c>
      <c r="N50" s="235">
        <f aca="true" t="shared" si="6" ref="N50:N55">SUM(G50:M50)</f>
        <v>69</v>
      </c>
      <c r="O50" s="243">
        <f aca="true" t="shared" si="7" ref="O50:O55">SUM(G50:M50)</f>
        <v>69</v>
      </c>
      <c r="P50" s="244">
        <v>6</v>
      </c>
    </row>
    <row r="51" spans="1:16" ht="12.75">
      <c r="A51" s="111">
        <v>2</v>
      </c>
      <c r="B51" s="91" t="s">
        <v>81</v>
      </c>
      <c r="C51" s="91" t="s">
        <v>135</v>
      </c>
      <c r="D51" s="92" t="s">
        <v>19</v>
      </c>
      <c r="E51" s="92" t="s">
        <v>136</v>
      </c>
      <c r="F51" s="88" t="s">
        <v>127</v>
      </c>
      <c r="G51" s="100" t="s">
        <v>40</v>
      </c>
      <c r="H51" s="144">
        <v>9</v>
      </c>
      <c r="I51" s="144">
        <v>12.5</v>
      </c>
      <c r="J51" s="70">
        <v>9</v>
      </c>
      <c r="K51" s="70">
        <v>7.2</v>
      </c>
      <c r="L51" s="100" t="s">
        <v>40</v>
      </c>
      <c r="M51" s="65" t="s">
        <v>132</v>
      </c>
      <c r="N51" s="232">
        <f t="shared" si="6"/>
        <v>37.7</v>
      </c>
      <c r="O51" s="241">
        <f t="shared" si="7"/>
        <v>37.7</v>
      </c>
      <c r="P51" s="245">
        <v>6</v>
      </c>
    </row>
    <row r="52" spans="1:16" ht="12.75">
      <c r="A52" s="111">
        <v>3</v>
      </c>
      <c r="B52" s="61" t="s">
        <v>169</v>
      </c>
      <c r="C52" s="67" t="s">
        <v>170</v>
      </c>
      <c r="D52" s="92" t="s">
        <v>19</v>
      </c>
      <c r="E52" s="92" t="s">
        <v>136</v>
      </c>
      <c r="F52" s="89" t="s">
        <v>66</v>
      </c>
      <c r="G52" s="150" t="s">
        <v>132</v>
      </c>
      <c r="H52" s="65" t="s">
        <v>132</v>
      </c>
      <c r="I52" s="65" t="s">
        <v>132</v>
      </c>
      <c r="J52" s="65" t="s">
        <v>132</v>
      </c>
      <c r="K52" s="65" t="s">
        <v>132</v>
      </c>
      <c r="L52" s="140">
        <v>18</v>
      </c>
      <c r="M52" s="65" t="s">
        <v>132</v>
      </c>
      <c r="N52" s="232">
        <f t="shared" si="6"/>
        <v>18</v>
      </c>
      <c r="O52" s="241">
        <f t="shared" si="7"/>
        <v>18</v>
      </c>
      <c r="P52" s="245">
        <v>1</v>
      </c>
    </row>
    <row r="53" spans="1:16" ht="12.75">
      <c r="A53" s="111">
        <v>4</v>
      </c>
      <c r="B53" s="89" t="s">
        <v>109</v>
      </c>
      <c r="C53" s="90" t="s">
        <v>110</v>
      </c>
      <c r="D53" s="92" t="s">
        <v>19</v>
      </c>
      <c r="E53" s="92" t="s">
        <v>136</v>
      </c>
      <c r="F53" s="88" t="s">
        <v>128</v>
      </c>
      <c r="G53" s="144">
        <v>16.25</v>
      </c>
      <c r="H53" s="65" t="s">
        <v>132</v>
      </c>
      <c r="I53" s="65" t="s">
        <v>132</v>
      </c>
      <c r="J53" s="65" t="s">
        <v>132</v>
      </c>
      <c r="K53" s="65" t="s">
        <v>132</v>
      </c>
      <c r="L53" s="65" t="s">
        <v>132</v>
      </c>
      <c r="M53" s="65" t="s">
        <v>132</v>
      </c>
      <c r="N53" s="232">
        <f t="shared" si="6"/>
        <v>16.25</v>
      </c>
      <c r="O53" s="241">
        <f t="shared" si="7"/>
        <v>16.25</v>
      </c>
      <c r="P53" s="245">
        <v>1</v>
      </c>
    </row>
    <row r="54" spans="1:16" ht="12.75">
      <c r="A54" s="161">
        <v>5</v>
      </c>
      <c r="B54" s="307" t="s">
        <v>21</v>
      </c>
      <c r="C54" s="307" t="s">
        <v>200</v>
      </c>
      <c r="D54" s="267" t="s">
        <v>19</v>
      </c>
      <c r="E54" s="92" t="s">
        <v>136</v>
      </c>
      <c r="F54" s="63" t="s">
        <v>57</v>
      </c>
      <c r="G54" s="150" t="s">
        <v>132</v>
      </c>
      <c r="H54" s="150" t="s">
        <v>132</v>
      </c>
      <c r="I54" s="150" t="s">
        <v>132</v>
      </c>
      <c r="J54" s="150" t="s">
        <v>132</v>
      </c>
      <c r="K54" s="150" t="s">
        <v>132</v>
      </c>
      <c r="L54" s="150" t="s">
        <v>132</v>
      </c>
      <c r="M54" s="144">
        <v>12.5</v>
      </c>
      <c r="N54" s="294">
        <f t="shared" si="6"/>
        <v>12.5</v>
      </c>
      <c r="O54" s="295">
        <f t="shared" si="7"/>
        <v>12.5</v>
      </c>
      <c r="P54" s="308">
        <v>1</v>
      </c>
    </row>
    <row r="55" spans="1:16" ht="13.5" thickBot="1">
      <c r="A55" s="112">
        <v>6</v>
      </c>
      <c r="B55" s="237" t="s">
        <v>105</v>
      </c>
      <c r="C55" s="237" t="s">
        <v>8</v>
      </c>
      <c r="D55" s="238" t="s">
        <v>19</v>
      </c>
      <c r="E55" s="238" t="s">
        <v>136</v>
      </c>
      <c r="F55" s="239" t="s">
        <v>106</v>
      </c>
      <c r="G55" s="240">
        <v>11.7</v>
      </c>
      <c r="H55" s="145" t="s">
        <v>132</v>
      </c>
      <c r="I55" s="145" t="s">
        <v>132</v>
      </c>
      <c r="J55" s="145" t="s">
        <v>132</v>
      </c>
      <c r="K55" s="145" t="s">
        <v>132</v>
      </c>
      <c r="L55" s="145" t="s">
        <v>132</v>
      </c>
      <c r="M55" s="229" t="s">
        <v>132</v>
      </c>
      <c r="N55" s="233">
        <f t="shared" si="6"/>
        <v>11.7</v>
      </c>
      <c r="O55" s="242">
        <f t="shared" si="7"/>
        <v>11.7</v>
      </c>
      <c r="P55" s="246">
        <v>1</v>
      </c>
    </row>
    <row r="56" ht="12.75"/>
    <row r="57" spans="1:16" ht="15" customHeight="1">
      <c r="A57" s="20" t="s">
        <v>199</v>
      </c>
      <c r="B57" s="290"/>
      <c r="C57" s="37" t="s">
        <v>198</v>
      </c>
      <c r="N57" s="427"/>
      <c r="O57" s="427"/>
      <c r="P57" s="249"/>
    </row>
    <row r="58" spans="14:16" ht="15" customHeight="1">
      <c r="N58" s="427"/>
      <c r="O58" s="427"/>
      <c r="P58" s="249"/>
    </row>
    <row r="59" spans="14:16" ht="15" customHeight="1">
      <c r="N59" s="427"/>
      <c r="O59" s="427"/>
      <c r="P59" s="249"/>
    </row>
    <row r="60" spans="14:16" ht="15" customHeight="1">
      <c r="N60" s="427"/>
      <c r="O60" s="427"/>
      <c r="P60" s="249"/>
    </row>
    <row r="61" spans="14:16" ht="15.75" customHeight="1">
      <c r="N61" s="427"/>
      <c r="O61" s="427"/>
      <c r="P61" s="249"/>
    </row>
    <row r="63" ht="12.75"/>
    <row r="64" ht="12.75"/>
    <row r="65" ht="12.75"/>
    <row r="66" spans="1:14" ht="12.75">
      <c r="A66" s="28"/>
      <c r="B66" s="28"/>
      <c r="C66" s="28"/>
      <c r="D66" s="28"/>
      <c r="E66" s="28"/>
      <c r="F66" s="28"/>
      <c r="G66" s="28"/>
      <c r="K66" s="28"/>
      <c r="L66" s="28"/>
      <c r="M66" s="28"/>
      <c r="N66" s="28"/>
    </row>
    <row r="67" spans="1:14" ht="12.75">
      <c r="A67" s="28"/>
      <c r="B67" s="34"/>
      <c r="C67" s="28"/>
      <c r="D67" s="35"/>
      <c r="E67" s="28"/>
      <c r="F67" s="35"/>
      <c r="G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K73" s="28"/>
      <c r="L73" s="28"/>
      <c r="M73" s="28"/>
      <c r="N73" s="28"/>
    </row>
  </sheetData>
  <sheetProtection selectLockedCells="1" selectUnlockedCells="1"/>
  <mergeCells count="21">
    <mergeCell ref="A1:B2"/>
    <mergeCell ref="C1:M1"/>
    <mergeCell ref="N1:O2"/>
    <mergeCell ref="C2:M2"/>
    <mergeCell ref="D3:F3"/>
    <mergeCell ref="N3:O3"/>
    <mergeCell ref="B6:C6"/>
    <mergeCell ref="B3:C5"/>
    <mergeCell ref="D4:F4"/>
    <mergeCell ref="A3:A7"/>
    <mergeCell ref="N4:N7"/>
    <mergeCell ref="O4:O7"/>
    <mergeCell ref="G6:M7"/>
    <mergeCell ref="D5:F5"/>
    <mergeCell ref="P3:P7"/>
    <mergeCell ref="N57:O57"/>
    <mergeCell ref="N58:O58"/>
    <mergeCell ref="N59:O59"/>
    <mergeCell ref="N60:O60"/>
    <mergeCell ref="N61:O61"/>
    <mergeCell ref="N31:O3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ENIAK</dc:creator>
  <cp:keywords/>
  <dc:description/>
  <cp:lastModifiedBy>Utente</cp:lastModifiedBy>
  <cp:lastPrinted>2014-12-27T10:52:49Z</cp:lastPrinted>
  <dcterms:created xsi:type="dcterms:W3CDTF">2013-03-16T16:49:48Z</dcterms:created>
  <dcterms:modified xsi:type="dcterms:W3CDTF">2015-05-07T14:24:39Z</dcterms:modified>
  <cp:category/>
  <cp:version/>
  <cp:contentType/>
  <cp:contentStatus/>
</cp:coreProperties>
</file>